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45" windowWidth="17340" windowHeight="4770" activeTab="0"/>
  </bookViews>
  <sheets>
    <sheet name="2002" sheetId="1" r:id="rId1"/>
  </sheets>
  <definedNames/>
  <calcPr fullCalcOnLoad="1"/>
</workbook>
</file>

<file path=xl/sharedStrings.xml><?xml version="1.0" encoding="utf-8"?>
<sst xmlns="http://schemas.openxmlformats.org/spreadsheetml/2006/main" count="471" uniqueCount="132">
  <si>
    <t>الكلية</t>
  </si>
  <si>
    <t>مستجدون</t>
  </si>
  <si>
    <t>متخرجون</t>
  </si>
  <si>
    <t>ذكور</t>
  </si>
  <si>
    <t>إناث</t>
  </si>
  <si>
    <t>مجموع</t>
  </si>
  <si>
    <t>الطب البشري</t>
  </si>
  <si>
    <t>طب الأسنان</t>
  </si>
  <si>
    <t>الصيدلة</t>
  </si>
  <si>
    <t>الهندسة المدنية</t>
  </si>
  <si>
    <t>الهندسة المعمارية</t>
  </si>
  <si>
    <t>الزراعة</t>
  </si>
  <si>
    <t>الاقتصاد</t>
  </si>
  <si>
    <t>الطب البيطري</t>
  </si>
  <si>
    <t>المجموع</t>
  </si>
  <si>
    <t>التمريض</t>
  </si>
  <si>
    <t>الحقوق</t>
  </si>
  <si>
    <t>التربية</t>
  </si>
  <si>
    <t>الشريعة</t>
  </si>
  <si>
    <t>الفنون الجميلة</t>
  </si>
  <si>
    <t>العلوم</t>
  </si>
  <si>
    <t>دبلوم</t>
  </si>
  <si>
    <t>ماجستير</t>
  </si>
  <si>
    <t>دكتوراه</t>
  </si>
  <si>
    <t>هندسة كهرباء</t>
  </si>
  <si>
    <t>هندسة ميكانيك</t>
  </si>
  <si>
    <t>هندسة كيميائية وبترولية</t>
  </si>
  <si>
    <t>دبلوم التأهيل التربوي</t>
  </si>
  <si>
    <t>معهد التنمية الإدارية</t>
  </si>
  <si>
    <t>معهد التراث</t>
  </si>
  <si>
    <t>نسبة الذكور</t>
  </si>
  <si>
    <t>نسبة الاناث</t>
  </si>
  <si>
    <t>البيان</t>
  </si>
  <si>
    <t>طلاب</t>
  </si>
  <si>
    <t>الهندسة الكهربائية</t>
  </si>
  <si>
    <t>الهندسة الميكانيكية</t>
  </si>
  <si>
    <t>الهندسة المعلوماتية</t>
  </si>
  <si>
    <t>الهندسة البترولية والكيميائية</t>
  </si>
  <si>
    <t>التربية الرياضية</t>
  </si>
  <si>
    <t>المعهد العالي للعلوم السياسية</t>
  </si>
  <si>
    <t>المجموع العام</t>
  </si>
  <si>
    <t>نسبة طلاب كل كلية من اجمالي طلاب الجامعات</t>
  </si>
  <si>
    <t>نسبة متخرجون كل كلية من اجمالي متخرجون الجامعات</t>
  </si>
  <si>
    <t>نسبة مستجدين كل كلية من اجمالي مستجدين الجامعات</t>
  </si>
  <si>
    <t>نسبة خريجي كل كلية الى اجمالي خريجي الجامعة للعام 2008</t>
  </si>
  <si>
    <t>نسبة طلبة الماجستير في كل كلية الى اجمالي طلبة الماجستير</t>
  </si>
  <si>
    <t>نسبة طلبة الدبلوم في كل كلية الى اجمالي طلبة الدبلوم</t>
  </si>
  <si>
    <t xml:space="preserve">نسبة طلبة الدبلوم في كل كلية الى اجمالي طلبة الدبلوم في الجامعات </t>
  </si>
  <si>
    <t>نسبة طلبة الدكتوراه في كل كلية الى اجمالي طلبة الدكتوراه</t>
  </si>
  <si>
    <t xml:space="preserve">نسبة طلبة الماجستير في كل كلية الى اجمالي طلبة الماجستير في الجامعات </t>
  </si>
  <si>
    <t xml:space="preserve">نسبة طلبة الدكتوراه في كل كلية الى اجمالي طلبة الدكتوراه في الجامعات </t>
  </si>
  <si>
    <t>نسبةخريجي الدبلوم في كل كلية ال اجمالي خريجي الدبلوم في الجامعات</t>
  </si>
  <si>
    <t>نسبةخريجي الدكتوراه في كل كلية الى اجمالي خريجي الدكتوراه في الجامعات</t>
  </si>
  <si>
    <t>نسبةخريجي الماجستير في كل كلية الى اجمالي خريجي الماجستير في الجامعات</t>
  </si>
  <si>
    <t>اناث</t>
  </si>
  <si>
    <t>السوريون</t>
  </si>
  <si>
    <t>العرب و الاجانب</t>
  </si>
  <si>
    <t>نسبة الطلبة السوريون</t>
  </si>
  <si>
    <t>نسبة الطلبة العرب و الاجانب</t>
  </si>
  <si>
    <t>اجمالي الطلاب</t>
  </si>
  <si>
    <t>الموفدون</t>
  </si>
  <si>
    <t>العائد من الإيفاد</t>
  </si>
  <si>
    <t>معهد البحوث البحرية</t>
  </si>
  <si>
    <t>معهد اللغات</t>
  </si>
  <si>
    <t>نسبة الموفدي الكلية الى اجمالي موفدي الجامعات</t>
  </si>
  <si>
    <t>نسبة الموفدين في كل كلية الى اجمالي موفدي الجامعات</t>
  </si>
  <si>
    <t>نسبة العائدين من الايفاد في الكلية الى اجمالي العائدين</t>
  </si>
  <si>
    <t>الهيئة التدريسية</t>
  </si>
  <si>
    <t>اعضاء الهيئة</t>
  </si>
  <si>
    <t xml:space="preserve"> عدد الطلاب</t>
  </si>
  <si>
    <t>دبلوم تأهيل التربوي</t>
  </si>
  <si>
    <t>اجمالي الدراسات</t>
  </si>
  <si>
    <t xml:space="preserve">البيان </t>
  </si>
  <si>
    <t xml:space="preserve">خريجي الماجستير </t>
  </si>
  <si>
    <t xml:space="preserve">العدد </t>
  </si>
  <si>
    <t xml:space="preserve">خريجي الدكتوراة </t>
  </si>
  <si>
    <t xml:space="preserve">خريجي الدبلوم </t>
  </si>
  <si>
    <t>نسبة الطلبة السوريون الاجانب</t>
  </si>
  <si>
    <t>عدد طلاب المعاهد</t>
  </si>
  <si>
    <t xml:space="preserve">عدد طلاب الجامعات العامة </t>
  </si>
  <si>
    <t>عدد خريجي المعاهد</t>
  </si>
  <si>
    <t xml:space="preserve">عدد خريجي الجامعات العامة </t>
  </si>
  <si>
    <t>عدد مستجدي المعاهد</t>
  </si>
  <si>
    <t xml:space="preserve">عدد مستجدي الجامعات العامة </t>
  </si>
  <si>
    <t xml:space="preserve">عدد خريجي المعاهد </t>
  </si>
  <si>
    <t>خريجي المعاهد/ خريجي الجامعات</t>
  </si>
  <si>
    <t>مستجدي المعاهد/ مستجدي الجامعات</t>
  </si>
  <si>
    <t>مستجدي وخريجي المعاهد/ عدد طلاب المعاهد</t>
  </si>
  <si>
    <t>الاداب والعلوم الانسانية</t>
  </si>
  <si>
    <t>توزع اعضاء الهيئة التدريسية بين الذكور و الاناث</t>
  </si>
  <si>
    <t>نسبة خريجي الدبلوم في كل كلية الى اجمالي خريجي الدبلوم للعام 2003</t>
  </si>
  <si>
    <t>معهد التنمية الادارية</t>
  </si>
  <si>
    <t xml:space="preserve">معهد التراث </t>
  </si>
  <si>
    <t>الهند سة  المعمارية</t>
  </si>
  <si>
    <t xml:space="preserve">الهندسة البترولية والكيميائية </t>
  </si>
  <si>
    <t>كلية الاداب</t>
  </si>
  <si>
    <t>هندسة عمارة</t>
  </si>
  <si>
    <t>هندسة مدنية</t>
  </si>
  <si>
    <t>الآداب والعلوم الانسانية</t>
  </si>
  <si>
    <t>طب الاسنان</t>
  </si>
  <si>
    <t xml:space="preserve">الزراعة </t>
  </si>
  <si>
    <t xml:space="preserve"> الآداب والعلوم الانسانية</t>
  </si>
  <si>
    <t>المعهد العالي السياسية</t>
  </si>
  <si>
    <t xml:space="preserve"> </t>
  </si>
  <si>
    <t>الصيدلــــة</t>
  </si>
  <si>
    <t>معهد تعليم الغات</t>
  </si>
  <si>
    <t>معهد العلوم السياسية</t>
  </si>
  <si>
    <t xml:space="preserve">الاداب والعلوم الانسانية </t>
  </si>
  <si>
    <t>إجمالي طلاب المعاهد/إجمالي طلاب الجامعات</t>
  </si>
  <si>
    <t xml:space="preserve">نسبة الذكور إلى الإجمالي </t>
  </si>
  <si>
    <t xml:space="preserve">نسبة الاناث إلى الإجمالي </t>
  </si>
  <si>
    <t xml:space="preserve">نسبة طلاب الفرع إلى إجمالي طلاب الدراسات </t>
  </si>
  <si>
    <t xml:space="preserve">طلاب الدبلوم </t>
  </si>
  <si>
    <t xml:space="preserve">طلاب الماجستير </t>
  </si>
  <si>
    <t xml:space="preserve">طلاب الدكتوراة </t>
  </si>
  <si>
    <t>مجموع طلاب الدراسات</t>
  </si>
  <si>
    <t xml:space="preserve">مؤشر يبين توزع خريجي الدراسات العليا بين الذكور والاناث ويبين نسبة توزع خريجي الدراسات بين الدبلوم والماجستير والدكتوراة </t>
  </si>
  <si>
    <t xml:space="preserve">نسبة خريجي كل فرع إلى إجمالي الخريجين </t>
  </si>
  <si>
    <t>مجموع خريجي الدراسات</t>
  </si>
  <si>
    <t>مؤشر يبين نسبة طلاب الكلية الى اجمالي الطلاب في الجامعة ونسبة توزعهم بين الذكور والاناث</t>
  </si>
  <si>
    <t xml:space="preserve">مؤشر يبين نسبة مستجدي الكلية الى مستجدي الجامعة ونسب توزعهم بين الذكور والاناث </t>
  </si>
  <si>
    <t xml:space="preserve">مؤشر يبين نسبة خريجي كل كلية الى اجمالي خريجي الجامعة ونسب توزعهم بين الذكور والاناث  </t>
  </si>
  <si>
    <t xml:space="preserve">نسبة خريجي الماجستيرفي كل كلية الى اجمالي خريجي الماجستير </t>
  </si>
  <si>
    <t xml:space="preserve">نسبة خريجي الدكتوراه في كل كلية الى اجمالي خريجي الدكتوراه </t>
  </si>
  <si>
    <t>نسبة الطلاب السوريون والعرب إلى اجمالي طلاب الكلبة مرحلة جامعية اولى</t>
  </si>
  <si>
    <t>نسبة الطلاب السوريون والعرب والأجانب إلى اجمالي طلاب  في كل كلية دراسات عليا</t>
  </si>
  <si>
    <t xml:space="preserve">نسبة العائدين من الايفاد في كل كلية الى اجمالي العائدين </t>
  </si>
  <si>
    <t xml:space="preserve">عدد الطلاب لكل عضو هيئة تعليمية في كل كلية  </t>
  </si>
  <si>
    <t xml:space="preserve">عدد الطلاب لكل عضو هيئة </t>
  </si>
  <si>
    <t>نسبة طلاب المعاهد المتوسطة إلى طلاب الجامعات</t>
  </si>
  <si>
    <t>نسبة مستجدي المعاهد المتوسطة إلى مستجدي الجامعات</t>
  </si>
  <si>
    <t>نسبة خريجي المعاهد المتوسطة إلى خريجي الجامعات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</si>
</sst>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Simplified Arabic"/>
      <family val="0"/>
    </font>
    <font>
      <sz val="14"/>
      <name val="Simplified Arab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Simplified Arabi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0" fontId="36" fillId="8" borderId="10" xfId="0" applyNumberFormat="1" applyFont="1" applyFill="1" applyBorder="1" applyAlignment="1">
      <alignment horizontal="center" vertical="center" wrapText="1" readingOrder="2"/>
    </xf>
    <xf numFmtId="10" fontId="36" fillId="2" borderId="10" xfId="0" applyNumberFormat="1" applyFont="1" applyFill="1" applyBorder="1" applyAlignment="1">
      <alignment horizontal="center" vertical="center" wrapText="1" readingOrder="2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 wrapText="1" readingOrder="2"/>
    </xf>
    <xf numFmtId="0" fontId="36" fillId="0" borderId="10" xfId="0" applyFont="1" applyBorder="1" applyAlignment="1">
      <alignment horizontal="center" vertical="center" wrapText="1"/>
    </xf>
    <xf numFmtId="0" fontId="36" fillId="8" borderId="10" xfId="0" applyFont="1" applyFill="1" applyBorder="1" applyAlignment="1">
      <alignment horizontal="center" vertical="center" wrapText="1"/>
    </xf>
    <xf numFmtId="10" fontId="36" fillId="0" borderId="10" xfId="0" applyNumberFormat="1" applyFont="1" applyBorder="1" applyAlignment="1">
      <alignment horizontal="center" vertical="center" wrapText="1" readingOrder="2"/>
    </xf>
    <xf numFmtId="0" fontId="36" fillId="8" borderId="10" xfId="0" applyFont="1" applyFill="1" applyBorder="1" applyAlignment="1">
      <alignment horizontal="center" vertical="center" wrapText="1" readingOrder="2"/>
    </xf>
    <xf numFmtId="0" fontId="36" fillId="33" borderId="11" xfId="0" applyFont="1" applyFill="1" applyBorder="1" applyAlignment="1">
      <alignment horizontal="center" vertical="center" wrapText="1" readingOrder="2"/>
    </xf>
    <xf numFmtId="1" fontId="36" fillId="0" borderId="12" xfId="0" applyNumberFormat="1" applyFont="1" applyBorder="1" applyAlignment="1">
      <alignment horizontal="center" vertical="center" wrapText="1" readingOrder="2"/>
    </xf>
    <xf numFmtId="1" fontId="36" fillId="0" borderId="10" xfId="0" applyNumberFormat="1" applyFont="1" applyBorder="1" applyAlignment="1">
      <alignment horizontal="center" vertical="center" wrapText="1" readingOrder="2"/>
    </xf>
    <xf numFmtId="0" fontId="36" fillId="33" borderId="10" xfId="0" applyFont="1" applyFill="1" applyBorder="1" applyAlignment="1">
      <alignment horizontal="center" vertical="center" wrapText="1" readingOrder="2"/>
    </xf>
    <xf numFmtId="0" fontId="36" fillId="0" borderId="11" xfId="0" applyFont="1" applyFill="1" applyBorder="1" applyAlignment="1">
      <alignment horizontal="center" vertical="center" wrapText="1" readingOrder="2"/>
    </xf>
    <xf numFmtId="0" fontId="36" fillId="8" borderId="10" xfId="0" applyFont="1" applyFill="1" applyBorder="1" applyAlignment="1">
      <alignment horizontal="center" vertical="center" wrapText="1" readingOrder="2"/>
    </xf>
    <xf numFmtId="0" fontId="36" fillId="0" borderId="11" xfId="0" applyFont="1" applyFill="1" applyBorder="1" applyAlignment="1">
      <alignment horizontal="center" vertical="center" wrapText="1" readingOrder="2"/>
    </xf>
    <xf numFmtId="0" fontId="36" fillId="8" borderId="11" xfId="0" applyFont="1" applyFill="1" applyBorder="1" applyAlignment="1">
      <alignment horizontal="center" vertical="center" wrapText="1" readingOrder="2"/>
    </xf>
    <xf numFmtId="0" fontId="36" fillId="0" borderId="0" xfId="0" applyFont="1" applyAlignment="1">
      <alignment horizontal="center" vertical="center" wrapText="1"/>
    </xf>
    <xf numFmtId="1" fontId="36" fillId="2" borderId="10" xfId="38" applyNumberFormat="1" applyFont="1" applyFill="1" applyBorder="1" applyAlignment="1">
      <alignment horizontal="center" vertical="center" wrapText="1" readingOrder="2"/>
    </xf>
    <xf numFmtId="1" fontId="36" fillId="8" borderId="10" xfId="0" applyNumberFormat="1" applyFont="1" applyFill="1" applyBorder="1" applyAlignment="1">
      <alignment horizontal="center" vertical="center" wrapText="1" readingOrder="2"/>
    </xf>
    <xf numFmtId="1" fontId="36" fillId="0" borderId="0" xfId="0" applyNumberFormat="1" applyFont="1" applyAlignment="1">
      <alignment/>
    </xf>
    <xf numFmtId="0" fontId="36" fillId="8" borderId="10" xfId="0" applyFont="1" applyFill="1" applyBorder="1" applyAlignment="1">
      <alignment horizontal="center" vertical="center" readingOrder="2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 wrapText="1" readingOrder="2"/>
    </xf>
    <xf numFmtId="1" fontId="3" fillId="0" borderId="11" xfId="37" applyNumberFormat="1" applyFont="1" applyFill="1" applyBorder="1" applyAlignment="1">
      <alignment horizontal="center"/>
      <protection/>
    </xf>
    <xf numFmtId="1" fontId="3" fillId="0" borderId="13" xfId="37" applyNumberFormat="1" applyFont="1" applyFill="1" applyBorder="1" applyAlignment="1">
      <alignment horizontal="center"/>
      <protection/>
    </xf>
    <xf numFmtId="1" fontId="3" fillId="0" borderId="14" xfId="37" applyNumberFormat="1" applyFont="1" applyFill="1" applyBorder="1" applyAlignment="1">
      <alignment horizontal="center"/>
      <protection/>
    </xf>
    <xf numFmtId="0" fontId="36" fillId="8" borderId="10" xfId="0" applyFont="1" applyFill="1" applyBorder="1" applyAlignment="1">
      <alignment horizontal="center" vertical="center" wrapText="1" readingOrder="2"/>
    </xf>
    <xf numFmtId="0" fontId="36" fillId="8" borderId="11" xfId="0" applyFont="1" applyFill="1" applyBorder="1" applyAlignment="1">
      <alignment horizontal="center" vertical="center" wrapText="1" readingOrder="2"/>
    </xf>
    <xf numFmtId="0" fontId="36" fillId="8" borderId="13" xfId="0" applyFont="1" applyFill="1" applyBorder="1" applyAlignment="1">
      <alignment horizontal="center" vertical="center" wrapText="1" readingOrder="2"/>
    </xf>
    <xf numFmtId="0" fontId="36" fillId="8" borderId="14" xfId="0" applyFont="1" applyFill="1" applyBorder="1" applyAlignment="1">
      <alignment horizontal="center" vertical="center" wrapText="1" readingOrder="2"/>
    </xf>
    <xf numFmtId="0" fontId="36" fillId="8" borderId="12" xfId="0" applyFont="1" applyFill="1" applyBorder="1" applyAlignment="1">
      <alignment horizontal="center" vertical="center" wrapText="1" readingOrder="2"/>
    </xf>
    <xf numFmtId="0" fontId="36" fillId="8" borderId="15" xfId="0" applyFont="1" applyFill="1" applyBorder="1" applyAlignment="1">
      <alignment horizontal="center" vertical="center" wrapText="1" readingOrder="2"/>
    </xf>
    <xf numFmtId="1" fontId="3" fillId="0" borderId="16" xfId="37" applyNumberFormat="1" applyFont="1" applyFill="1" applyBorder="1" applyAlignment="1">
      <alignment horizontal="center"/>
      <protection/>
    </xf>
    <xf numFmtId="0" fontId="36" fillId="8" borderId="16" xfId="0" applyFont="1" applyFill="1" applyBorder="1" applyAlignment="1">
      <alignment horizontal="center" vertical="center" wrapText="1" readingOrder="2"/>
    </xf>
    <xf numFmtId="0" fontId="36" fillId="8" borderId="17" xfId="0" applyFont="1" applyFill="1" applyBorder="1" applyAlignment="1">
      <alignment horizontal="center" vertical="center" wrapText="1" readingOrder="2"/>
    </xf>
    <xf numFmtId="1" fontId="3" fillId="0" borderId="10" xfId="37" applyNumberFormat="1" applyFont="1" applyFill="1" applyBorder="1" applyAlignment="1">
      <alignment horizontal="center"/>
      <protection/>
    </xf>
    <xf numFmtId="1" fontId="3" fillId="0" borderId="10" xfId="37" applyNumberFormat="1" applyFont="1" applyFill="1" applyBorder="1" applyAlignment="1">
      <alignment horizontal="center" vertical="center" wrapText="1"/>
      <protection/>
    </xf>
    <xf numFmtId="1" fontId="3" fillId="0" borderId="11" xfId="37" applyNumberFormat="1" applyFont="1" applyFill="1" applyBorder="1" applyAlignment="1">
      <alignment horizontal="center" vertical="center" wrapText="1"/>
      <protection/>
    </xf>
    <xf numFmtId="1" fontId="3" fillId="0" borderId="13" xfId="37" applyNumberFormat="1" applyFont="1" applyFill="1" applyBorder="1" applyAlignment="1">
      <alignment horizontal="center" vertical="center" wrapText="1"/>
      <protection/>
    </xf>
    <xf numFmtId="1" fontId="3" fillId="0" borderId="14" xfId="37" applyNumberFormat="1" applyFont="1" applyFill="1" applyBorder="1" applyAlignment="1">
      <alignment horizontal="center" vertical="center" wrapText="1"/>
      <protection/>
    </xf>
    <xf numFmtId="0" fontId="36" fillId="0" borderId="18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8" borderId="0" xfId="0" applyFont="1" applyFill="1" applyBorder="1" applyAlignment="1">
      <alignment horizontal="center" vertical="center" wrapText="1" readingOrder="2"/>
    </xf>
    <xf numFmtId="0" fontId="36" fillId="8" borderId="11" xfId="0" applyFont="1" applyFill="1" applyBorder="1" applyAlignment="1">
      <alignment horizontal="center" vertical="center" readingOrder="2"/>
    </xf>
    <xf numFmtId="0" fontId="36" fillId="8" borderId="13" xfId="0" applyFont="1" applyFill="1" applyBorder="1" applyAlignment="1">
      <alignment horizontal="center" vertical="center" readingOrder="2"/>
    </xf>
    <xf numFmtId="0" fontId="36" fillId="8" borderId="14" xfId="0" applyFont="1" applyFill="1" applyBorder="1" applyAlignment="1">
      <alignment horizontal="center" vertical="center" readingOrder="2"/>
    </xf>
    <xf numFmtId="0" fontId="36" fillId="8" borderId="12" xfId="0" applyFont="1" applyFill="1" applyBorder="1" applyAlignment="1">
      <alignment horizontal="center" vertical="center" readingOrder="2"/>
    </xf>
    <xf numFmtId="0" fontId="36" fillId="8" borderId="15" xfId="0" applyFont="1" applyFill="1" applyBorder="1" applyAlignment="1">
      <alignment horizontal="center" vertical="center" readingOrder="2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3"/>
  <sheetViews>
    <sheetView rightToLeft="1" tabSelected="1" zoomScale="70" zoomScaleNormal="70" zoomScalePageLayoutView="0" workbookViewId="0" topLeftCell="A229">
      <selection activeCell="B417" sqref="B417"/>
    </sheetView>
  </sheetViews>
  <sheetFormatPr defaultColWidth="9.00390625" defaultRowHeight="15"/>
  <cols>
    <col min="1" max="1" width="29.57421875" style="4" customWidth="1"/>
    <col min="2" max="2" width="15.421875" style="4" customWidth="1"/>
    <col min="3" max="3" width="17.7109375" style="4" customWidth="1"/>
    <col min="4" max="4" width="18.421875" style="4" customWidth="1"/>
    <col min="5" max="5" width="17.421875" style="4" customWidth="1"/>
    <col min="6" max="6" width="18.421875" style="4" customWidth="1"/>
    <col min="7" max="7" width="23.421875" style="4" customWidth="1"/>
    <col min="8" max="16384" width="9.00390625" style="4" customWidth="1"/>
  </cols>
  <sheetData>
    <row r="1" spans="1:7" ht="26.25">
      <c r="A1" s="41" t="s">
        <v>119</v>
      </c>
      <c r="B1" s="41"/>
      <c r="C1" s="41"/>
      <c r="D1" s="41"/>
      <c r="E1" s="41"/>
      <c r="F1" s="41"/>
      <c r="G1" s="41"/>
    </row>
    <row r="2" spans="1:7" ht="26.25">
      <c r="A2" s="32" t="s">
        <v>0</v>
      </c>
      <c r="B2" s="32" t="s">
        <v>33</v>
      </c>
      <c r="C2" s="32"/>
      <c r="D2" s="32"/>
      <c r="E2" s="32" t="s">
        <v>30</v>
      </c>
      <c r="F2" s="32" t="s">
        <v>31</v>
      </c>
      <c r="G2" s="32" t="s">
        <v>41</v>
      </c>
    </row>
    <row r="3" spans="1:7" ht="26.25">
      <c r="A3" s="32"/>
      <c r="B3" s="10" t="s">
        <v>3</v>
      </c>
      <c r="C3" s="10" t="s">
        <v>4</v>
      </c>
      <c r="D3" s="10" t="s">
        <v>5</v>
      </c>
      <c r="E3" s="32"/>
      <c r="F3" s="32"/>
      <c r="G3" s="32"/>
    </row>
    <row r="4" spans="1:7" ht="26.25">
      <c r="A4" s="13" t="s">
        <v>6</v>
      </c>
      <c r="B4" s="6">
        <v>6507</v>
      </c>
      <c r="C4" s="6">
        <v>2349</v>
      </c>
      <c r="D4" s="6">
        <f>B4+C4</f>
        <v>8856</v>
      </c>
      <c r="E4" s="2">
        <f>B4/D4</f>
        <v>0.7347560975609756</v>
      </c>
      <c r="F4" s="2">
        <f>C4/D4</f>
        <v>0.2652439024390244</v>
      </c>
      <c r="G4" s="1">
        <f>D4/$D$25</f>
        <v>0.046321867938739644</v>
      </c>
    </row>
    <row r="5" spans="1:7" ht="26.25">
      <c r="A5" s="13" t="s">
        <v>7</v>
      </c>
      <c r="B5" s="6">
        <v>2583</v>
      </c>
      <c r="C5" s="6">
        <v>1167</v>
      </c>
      <c r="D5" s="6">
        <f aca="true" t="shared" si="0" ref="D5:D25">B5+C5</f>
        <v>3750</v>
      </c>
      <c r="E5" s="2">
        <f aca="true" t="shared" si="1" ref="E5:E25">B5/D5</f>
        <v>0.6888</v>
      </c>
      <c r="F5" s="2">
        <f aca="true" t="shared" si="2" ref="F5:F25">C5/D5</f>
        <v>0.3112</v>
      </c>
      <c r="G5" s="1">
        <f aca="true" t="shared" si="3" ref="G5:G24">D5/$D$25</f>
        <v>0.019614612101431082</v>
      </c>
    </row>
    <row r="6" spans="1:7" ht="26.25">
      <c r="A6" s="13" t="s">
        <v>8</v>
      </c>
      <c r="B6" s="6">
        <v>1409</v>
      </c>
      <c r="C6" s="6">
        <v>1919</v>
      </c>
      <c r="D6" s="6">
        <f t="shared" si="0"/>
        <v>3328</v>
      </c>
      <c r="E6" s="2">
        <f t="shared" si="1"/>
        <v>0.42337740384615385</v>
      </c>
      <c r="F6" s="2">
        <f t="shared" si="2"/>
        <v>0.5766225961538461</v>
      </c>
      <c r="G6" s="1">
        <f t="shared" si="3"/>
        <v>0.017407314419616703</v>
      </c>
    </row>
    <row r="7" spans="1:7" ht="26.25">
      <c r="A7" s="13" t="s">
        <v>9</v>
      </c>
      <c r="B7" s="6">
        <v>4219</v>
      </c>
      <c r="C7" s="6">
        <v>2339</v>
      </c>
      <c r="D7" s="6">
        <f t="shared" si="0"/>
        <v>6558</v>
      </c>
      <c r="E7" s="2">
        <f t="shared" si="1"/>
        <v>0.6433363830436108</v>
      </c>
      <c r="F7" s="2">
        <f t="shared" si="2"/>
        <v>0.35666361695638915</v>
      </c>
      <c r="G7" s="1">
        <f t="shared" si="3"/>
        <v>0.03430203364298268</v>
      </c>
    </row>
    <row r="8" spans="1:7" ht="26.25">
      <c r="A8" s="13" t="s">
        <v>93</v>
      </c>
      <c r="B8" s="6">
        <v>1313</v>
      </c>
      <c r="C8" s="6">
        <v>1355</v>
      </c>
      <c r="D8" s="6">
        <f t="shared" si="0"/>
        <v>2668</v>
      </c>
      <c r="E8" s="2">
        <f t="shared" si="1"/>
        <v>0.49212893553223386</v>
      </c>
      <c r="F8" s="2">
        <f t="shared" si="2"/>
        <v>0.5078710644677661</v>
      </c>
      <c r="G8" s="1">
        <f t="shared" si="3"/>
        <v>0.013955142689764834</v>
      </c>
    </row>
    <row r="9" spans="1:7" ht="26.25">
      <c r="A9" s="13" t="s">
        <v>34</v>
      </c>
      <c r="B9" s="6">
        <v>5336</v>
      </c>
      <c r="C9" s="6">
        <v>1599</v>
      </c>
      <c r="D9" s="6">
        <f t="shared" si="0"/>
        <v>6935</v>
      </c>
      <c r="E9" s="2">
        <f t="shared" si="1"/>
        <v>0.7694304253785148</v>
      </c>
      <c r="F9" s="2">
        <f t="shared" si="2"/>
        <v>0.23056957462148522</v>
      </c>
      <c r="G9" s="1">
        <f t="shared" si="3"/>
        <v>0.03627395597957988</v>
      </c>
    </row>
    <row r="10" spans="1:7" ht="26.25">
      <c r="A10" s="13" t="s">
        <v>35</v>
      </c>
      <c r="B10" s="6">
        <v>5042</v>
      </c>
      <c r="C10" s="6">
        <v>1250</v>
      </c>
      <c r="D10" s="6">
        <f t="shared" si="0"/>
        <v>6292</v>
      </c>
      <c r="E10" s="2">
        <f t="shared" si="1"/>
        <v>0.8013350286077559</v>
      </c>
      <c r="F10" s="2">
        <f t="shared" si="2"/>
        <v>0.19866497139224412</v>
      </c>
      <c r="G10" s="1">
        <f t="shared" si="3"/>
        <v>0.032910703824587835</v>
      </c>
    </row>
    <row r="11" spans="1:7" ht="26.25">
      <c r="A11" s="13" t="s">
        <v>36</v>
      </c>
      <c r="B11" s="6">
        <v>1555</v>
      </c>
      <c r="C11" s="6">
        <v>947</v>
      </c>
      <c r="D11" s="6">
        <f t="shared" si="0"/>
        <v>2502</v>
      </c>
      <c r="E11" s="2">
        <f t="shared" si="1"/>
        <v>0.6215027977617905</v>
      </c>
      <c r="F11" s="2">
        <f t="shared" si="2"/>
        <v>0.37849720223820943</v>
      </c>
      <c r="G11" s="1">
        <f t="shared" si="3"/>
        <v>0.013086869194074818</v>
      </c>
    </row>
    <row r="12" spans="1:7" ht="26.25">
      <c r="A12" s="13" t="s">
        <v>94</v>
      </c>
      <c r="B12" s="6">
        <v>1311</v>
      </c>
      <c r="C12" s="6">
        <v>492</v>
      </c>
      <c r="D12" s="6">
        <f t="shared" si="0"/>
        <v>1803</v>
      </c>
      <c r="E12" s="2">
        <f t="shared" si="1"/>
        <v>0.7271214642262895</v>
      </c>
      <c r="F12" s="2">
        <f t="shared" si="2"/>
        <v>0.27287853577371046</v>
      </c>
      <c r="G12" s="1">
        <f t="shared" si="3"/>
        <v>0.009430705498368065</v>
      </c>
    </row>
    <row r="13" spans="1:7" ht="26.25">
      <c r="A13" s="13" t="s">
        <v>11</v>
      </c>
      <c r="B13" s="6">
        <v>3887</v>
      </c>
      <c r="C13" s="6">
        <v>2754</v>
      </c>
      <c r="D13" s="6">
        <f t="shared" si="0"/>
        <v>6641</v>
      </c>
      <c r="E13" s="2">
        <f t="shared" si="1"/>
        <v>0.5853034181599157</v>
      </c>
      <c r="F13" s="2">
        <f t="shared" si="2"/>
        <v>0.41469658184008434</v>
      </c>
      <c r="G13" s="1">
        <f t="shared" si="3"/>
        <v>0.034736170390827686</v>
      </c>
    </row>
    <row r="14" spans="1:7" ht="26.25">
      <c r="A14" s="13" t="s">
        <v>13</v>
      </c>
      <c r="B14" s="6">
        <v>1532</v>
      </c>
      <c r="C14" s="6">
        <v>92</v>
      </c>
      <c r="D14" s="6">
        <f t="shared" si="0"/>
        <v>1624</v>
      </c>
      <c r="E14" s="2">
        <f t="shared" si="1"/>
        <v>0.9433497536945813</v>
      </c>
      <c r="F14" s="2">
        <f t="shared" si="2"/>
        <v>0.05665024630541872</v>
      </c>
      <c r="G14" s="1">
        <f t="shared" si="3"/>
        <v>0.00849443468072642</v>
      </c>
    </row>
    <row r="15" spans="1:7" ht="26.25">
      <c r="A15" s="13" t="s">
        <v>20</v>
      </c>
      <c r="B15" s="6">
        <v>10215</v>
      </c>
      <c r="C15" s="6">
        <v>6385</v>
      </c>
      <c r="D15" s="6">
        <f t="shared" si="0"/>
        <v>16600</v>
      </c>
      <c r="E15" s="2">
        <f t="shared" si="1"/>
        <v>0.6153614457831326</v>
      </c>
      <c r="F15" s="2">
        <f t="shared" si="2"/>
        <v>0.3846385542168675</v>
      </c>
      <c r="G15" s="1">
        <f t="shared" si="3"/>
        <v>0.0868273495690016</v>
      </c>
    </row>
    <row r="16" spans="1:7" ht="26.25">
      <c r="A16" s="13" t="s">
        <v>12</v>
      </c>
      <c r="B16" s="6">
        <v>9694</v>
      </c>
      <c r="C16" s="6">
        <v>4914</v>
      </c>
      <c r="D16" s="6">
        <f t="shared" si="0"/>
        <v>14608</v>
      </c>
      <c r="E16" s="2">
        <f t="shared" si="1"/>
        <v>0.6636089813800657</v>
      </c>
      <c r="F16" s="2">
        <f t="shared" si="2"/>
        <v>0.33639101861993426</v>
      </c>
      <c r="G16" s="1">
        <f t="shared" si="3"/>
        <v>0.0764080676207214</v>
      </c>
    </row>
    <row r="17" spans="1:7" ht="26.25">
      <c r="A17" s="13" t="s">
        <v>95</v>
      </c>
      <c r="B17" s="6">
        <v>23289</v>
      </c>
      <c r="C17" s="6">
        <v>42033</v>
      </c>
      <c r="D17" s="6">
        <f t="shared" si="0"/>
        <v>65322</v>
      </c>
      <c r="E17" s="2">
        <f t="shared" si="1"/>
        <v>0.356526132084137</v>
      </c>
      <c r="F17" s="2">
        <f t="shared" si="2"/>
        <v>0.6434738679158629</v>
      </c>
      <c r="G17" s="1">
        <f t="shared" si="3"/>
        <v>0.3416708511172483</v>
      </c>
    </row>
    <row r="18" spans="1:7" ht="26.25">
      <c r="A18" s="13" t="s">
        <v>17</v>
      </c>
      <c r="B18" s="6">
        <v>2087</v>
      </c>
      <c r="C18" s="6">
        <v>7726</v>
      </c>
      <c r="D18" s="6">
        <f t="shared" si="0"/>
        <v>9813</v>
      </c>
      <c r="E18" s="2">
        <f t="shared" si="1"/>
        <v>0.2126770610414756</v>
      </c>
      <c r="F18" s="2">
        <f t="shared" si="2"/>
        <v>0.7873229389585245</v>
      </c>
      <c r="G18" s="1">
        <f t="shared" si="3"/>
        <v>0.05132751694702486</v>
      </c>
    </row>
    <row r="19" spans="1:7" ht="26.25">
      <c r="A19" s="13" t="s">
        <v>16</v>
      </c>
      <c r="B19" s="6">
        <v>17110</v>
      </c>
      <c r="C19" s="6">
        <v>6770</v>
      </c>
      <c r="D19" s="6">
        <f t="shared" si="0"/>
        <v>23880</v>
      </c>
      <c r="E19" s="2">
        <f t="shared" si="1"/>
        <v>0.716499162479062</v>
      </c>
      <c r="F19" s="2">
        <f t="shared" si="2"/>
        <v>0.283500837520938</v>
      </c>
      <c r="G19" s="1">
        <f t="shared" si="3"/>
        <v>0.12490584986191314</v>
      </c>
    </row>
    <row r="20" spans="1:7" ht="26.25">
      <c r="A20" s="13" t="s">
        <v>18</v>
      </c>
      <c r="B20" s="6">
        <v>4446</v>
      </c>
      <c r="C20" s="6">
        <v>3179</v>
      </c>
      <c r="D20" s="6">
        <f t="shared" si="0"/>
        <v>7625</v>
      </c>
      <c r="E20" s="2">
        <f t="shared" si="1"/>
        <v>0.5830819672131148</v>
      </c>
      <c r="F20" s="2">
        <f t="shared" si="2"/>
        <v>0.4169180327868853</v>
      </c>
      <c r="G20" s="1">
        <f t="shared" si="3"/>
        <v>0.0398830446062432</v>
      </c>
    </row>
    <row r="21" spans="1:7" ht="26.25">
      <c r="A21" s="13" t="s">
        <v>39</v>
      </c>
      <c r="B21" s="6">
        <v>326</v>
      </c>
      <c r="C21" s="6">
        <v>108</v>
      </c>
      <c r="D21" s="6">
        <f t="shared" si="0"/>
        <v>434</v>
      </c>
      <c r="E21" s="2">
        <f t="shared" si="1"/>
        <v>0.7511520737327189</v>
      </c>
      <c r="F21" s="2">
        <f t="shared" si="2"/>
        <v>0.2488479262672811</v>
      </c>
      <c r="G21" s="1">
        <f t="shared" si="3"/>
        <v>0.0022700644405389573</v>
      </c>
    </row>
    <row r="22" spans="1:7" ht="26.25">
      <c r="A22" s="13" t="s">
        <v>19</v>
      </c>
      <c r="B22" s="6">
        <v>526</v>
      </c>
      <c r="C22" s="6">
        <v>503</v>
      </c>
      <c r="D22" s="6">
        <f t="shared" si="0"/>
        <v>1029</v>
      </c>
      <c r="E22" s="2">
        <f t="shared" si="1"/>
        <v>0.511175898931001</v>
      </c>
      <c r="F22" s="2">
        <f t="shared" si="2"/>
        <v>0.48882410106899904</v>
      </c>
      <c r="G22" s="1">
        <f t="shared" si="3"/>
        <v>0.005382249560632689</v>
      </c>
    </row>
    <row r="23" spans="1:7" ht="26.25">
      <c r="A23" s="13" t="s">
        <v>15</v>
      </c>
      <c r="B23" s="6">
        <v>157</v>
      </c>
      <c r="C23" s="6">
        <v>67</v>
      </c>
      <c r="D23" s="6">
        <f t="shared" si="0"/>
        <v>224</v>
      </c>
      <c r="E23" s="2">
        <f t="shared" si="1"/>
        <v>0.7008928571428571</v>
      </c>
      <c r="F23" s="2">
        <f t="shared" si="2"/>
        <v>0.29910714285714285</v>
      </c>
      <c r="G23" s="1">
        <f t="shared" si="3"/>
        <v>0.0011716461628588166</v>
      </c>
    </row>
    <row r="24" spans="1:7" ht="26.25">
      <c r="A24" s="13" t="s">
        <v>38</v>
      </c>
      <c r="B24" s="6">
        <v>531</v>
      </c>
      <c r="C24" s="6">
        <v>161</v>
      </c>
      <c r="D24" s="6">
        <f t="shared" si="0"/>
        <v>692</v>
      </c>
      <c r="E24" s="2">
        <f t="shared" si="1"/>
        <v>0.7673410404624278</v>
      </c>
      <c r="F24" s="2">
        <f t="shared" si="2"/>
        <v>0.23265895953757226</v>
      </c>
      <c r="G24" s="1">
        <f t="shared" si="3"/>
        <v>0.0036195497531174158</v>
      </c>
    </row>
    <row r="25" spans="1:7" ht="26.25">
      <c r="A25" s="21" t="s">
        <v>40</v>
      </c>
      <c r="B25" s="21">
        <f>SUM(B4:B24)</f>
        <v>103075</v>
      </c>
      <c r="C25" s="21">
        <f>SUM(C4:C24)</f>
        <v>88109</v>
      </c>
      <c r="D25" s="21">
        <f t="shared" si="0"/>
        <v>191184</v>
      </c>
      <c r="E25" s="2">
        <f t="shared" si="1"/>
        <v>0.5391403046280023</v>
      </c>
      <c r="F25" s="2">
        <f t="shared" si="2"/>
        <v>0.46085969537199767</v>
      </c>
      <c r="G25" s="1">
        <f>SUM(G4:G24)</f>
        <v>1.0000000000000002</v>
      </c>
    </row>
    <row r="32" spans="1:7" ht="26.25">
      <c r="A32" s="41" t="s">
        <v>120</v>
      </c>
      <c r="B32" s="41"/>
      <c r="C32" s="41"/>
      <c r="D32" s="41"/>
      <c r="E32" s="41"/>
      <c r="F32" s="41"/>
      <c r="G32" s="41"/>
    </row>
    <row r="33" spans="1:7" ht="26.25">
      <c r="A33" s="36" t="s">
        <v>0</v>
      </c>
      <c r="B33" s="33" t="s">
        <v>1</v>
      </c>
      <c r="C33" s="34"/>
      <c r="D33" s="35"/>
      <c r="E33" s="36" t="s">
        <v>30</v>
      </c>
      <c r="F33" s="36" t="s">
        <v>31</v>
      </c>
      <c r="G33" s="32" t="s">
        <v>43</v>
      </c>
    </row>
    <row r="34" spans="1:7" ht="26.25">
      <c r="A34" s="37"/>
      <c r="B34" s="10" t="s">
        <v>3</v>
      </c>
      <c r="C34" s="10" t="s">
        <v>4</v>
      </c>
      <c r="D34" s="10" t="s">
        <v>5</v>
      </c>
      <c r="E34" s="37"/>
      <c r="F34" s="37"/>
      <c r="G34" s="32"/>
    </row>
    <row r="35" spans="1:7" ht="26.25">
      <c r="A35" s="12" t="s">
        <v>6</v>
      </c>
      <c r="B35" s="6">
        <v>855</v>
      </c>
      <c r="C35" s="6">
        <v>410</v>
      </c>
      <c r="D35" s="6">
        <f>B35+C35</f>
        <v>1265</v>
      </c>
      <c r="E35" s="2">
        <f>B35/D35</f>
        <v>0.6758893280632411</v>
      </c>
      <c r="F35" s="2">
        <f>C35/D35</f>
        <v>0.3241106719367589</v>
      </c>
      <c r="G35" s="1">
        <f>D35/$D$56</f>
        <v>0.028953331349705888</v>
      </c>
    </row>
    <row r="36" spans="1:7" ht="26.25">
      <c r="A36" s="12" t="s">
        <v>7</v>
      </c>
      <c r="B36" s="6">
        <v>443</v>
      </c>
      <c r="C36" s="6">
        <v>201</v>
      </c>
      <c r="D36" s="6">
        <f aca="true" t="shared" si="4" ref="D36:D56">B36+C36</f>
        <v>644</v>
      </c>
      <c r="E36" s="2">
        <f aca="true" t="shared" si="5" ref="E36:E56">B36/D36</f>
        <v>0.687888198757764</v>
      </c>
      <c r="F36" s="2">
        <f aca="true" t="shared" si="6" ref="F36:F56">C36/D36</f>
        <v>0.31211180124223603</v>
      </c>
      <c r="G36" s="1">
        <f aca="true" t="shared" si="7" ref="G36:G55">D36/$D$56</f>
        <v>0.014739877778032089</v>
      </c>
    </row>
    <row r="37" spans="1:7" ht="26.25">
      <c r="A37" s="12" t="s">
        <v>8</v>
      </c>
      <c r="B37" s="6">
        <v>245</v>
      </c>
      <c r="C37" s="6">
        <v>434</v>
      </c>
      <c r="D37" s="6">
        <f t="shared" si="4"/>
        <v>679</v>
      </c>
      <c r="E37" s="2">
        <f t="shared" si="5"/>
        <v>0.36082474226804123</v>
      </c>
      <c r="F37" s="2">
        <f t="shared" si="6"/>
        <v>0.6391752577319587</v>
      </c>
      <c r="G37" s="1">
        <f t="shared" si="7"/>
        <v>0.015540958092055572</v>
      </c>
    </row>
    <row r="38" spans="1:7" ht="26.25">
      <c r="A38" s="12" t="s">
        <v>9</v>
      </c>
      <c r="B38" s="6">
        <v>519</v>
      </c>
      <c r="C38" s="6">
        <v>462</v>
      </c>
      <c r="D38" s="6">
        <f t="shared" si="4"/>
        <v>981</v>
      </c>
      <c r="E38" s="2">
        <f t="shared" si="5"/>
        <v>0.5290519877675841</v>
      </c>
      <c r="F38" s="2">
        <f t="shared" si="6"/>
        <v>0.4709480122324159</v>
      </c>
      <c r="G38" s="1">
        <f t="shared" si="7"/>
        <v>0.022453136801629626</v>
      </c>
    </row>
    <row r="39" spans="1:7" ht="26.25">
      <c r="A39" s="12" t="s">
        <v>93</v>
      </c>
      <c r="B39" s="6">
        <v>192</v>
      </c>
      <c r="C39" s="6">
        <v>221</v>
      </c>
      <c r="D39" s="6">
        <f t="shared" si="4"/>
        <v>413</v>
      </c>
      <c r="E39" s="2">
        <f t="shared" si="5"/>
        <v>0.4648910411622276</v>
      </c>
      <c r="F39" s="2">
        <f t="shared" si="6"/>
        <v>0.5351089588377724</v>
      </c>
      <c r="G39" s="1">
        <f t="shared" si="7"/>
        <v>0.009452747705477101</v>
      </c>
    </row>
    <row r="40" spans="1:7" ht="26.25">
      <c r="A40" s="12" t="s">
        <v>34</v>
      </c>
      <c r="B40" s="6">
        <v>727</v>
      </c>
      <c r="C40" s="6">
        <v>280</v>
      </c>
      <c r="D40" s="6">
        <f t="shared" si="4"/>
        <v>1007</v>
      </c>
      <c r="E40" s="2">
        <f t="shared" si="5"/>
        <v>0.7219463753723933</v>
      </c>
      <c r="F40" s="2">
        <f t="shared" si="6"/>
        <v>0.27805362462760674</v>
      </c>
      <c r="G40" s="1">
        <f t="shared" si="7"/>
        <v>0.023048225034904214</v>
      </c>
    </row>
    <row r="41" spans="1:7" ht="26.25">
      <c r="A41" s="12" t="s">
        <v>35</v>
      </c>
      <c r="B41" s="6">
        <v>931</v>
      </c>
      <c r="C41" s="6">
        <v>292</v>
      </c>
      <c r="D41" s="6">
        <f t="shared" si="4"/>
        <v>1223</v>
      </c>
      <c r="E41" s="2">
        <f t="shared" si="5"/>
        <v>0.7612428454619787</v>
      </c>
      <c r="F41" s="2">
        <f t="shared" si="6"/>
        <v>0.23875715453802127</v>
      </c>
      <c r="G41" s="1">
        <f t="shared" si="7"/>
        <v>0.027992034972877708</v>
      </c>
    </row>
    <row r="42" spans="1:7" ht="26.25">
      <c r="A42" s="12" t="s">
        <v>36</v>
      </c>
      <c r="B42" s="6">
        <v>482</v>
      </c>
      <c r="C42" s="6">
        <v>291</v>
      </c>
      <c r="D42" s="6">
        <f t="shared" si="4"/>
        <v>773</v>
      </c>
      <c r="E42" s="2">
        <f t="shared" si="5"/>
        <v>0.6235446313065977</v>
      </c>
      <c r="F42" s="2">
        <f t="shared" si="6"/>
        <v>0.37645536869340235</v>
      </c>
      <c r="G42" s="1">
        <f t="shared" si="7"/>
        <v>0.017692430935432928</v>
      </c>
    </row>
    <row r="43" spans="1:7" ht="26.25">
      <c r="A43" s="12" t="s">
        <v>94</v>
      </c>
      <c r="B43" s="6">
        <v>220</v>
      </c>
      <c r="C43" s="6">
        <v>98</v>
      </c>
      <c r="D43" s="6">
        <f t="shared" si="4"/>
        <v>318</v>
      </c>
      <c r="E43" s="2">
        <f t="shared" si="5"/>
        <v>0.6918238993710691</v>
      </c>
      <c r="F43" s="2">
        <f t="shared" si="6"/>
        <v>0.3081761006289308</v>
      </c>
      <c r="G43" s="1">
        <f t="shared" si="7"/>
        <v>0.007278386853127646</v>
      </c>
    </row>
    <row r="44" spans="1:7" ht="26.25">
      <c r="A44" s="12" t="s">
        <v>11</v>
      </c>
      <c r="B44" s="6">
        <v>989</v>
      </c>
      <c r="C44" s="6">
        <v>716</v>
      </c>
      <c r="D44" s="6">
        <f t="shared" si="4"/>
        <v>1705</v>
      </c>
      <c r="E44" s="2">
        <f t="shared" si="5"/>
        <v>0.580058651026393</v>
      </c>
      <c r="F44" s="2">
        <f t="shared" si="6"/>
        <v>0.419941348973607</v>
      </c>
      <c r="G44" s="1">
        <f t="shared" si="7"/>
        <v>0.03902405529742968</v>
      </c>
    </row>
    <row r="45" spans="1:7" ht="26.25">
      <c r="A45" s="12" t="s">
        <v>13</v>
      </c>
      <c r="B45" s="6">
        <v>328</v>
      </c>
      <c r="C45" s="6">
        <v>35</v>
      </c>
      <c r="D45" s="6">
        <f t="shared" si="4"/>
        <v>363</v>
      </c>
      <c r="E45" s="2">
        <f t="shared" si="5"/>
        <v>0.9035812672176309</v>
      </c>
      <c r="F45" s="2">
        <f t="shared" si="6"/>
        <v>0.09641873278236915</v>
      </c>
      <c r="G45" s="1">
        <f t="shared" si="7"/>
        <v>0.008308347256872125</v>
      </c>
    </row>
    <row r="46" spans="1:7" ht="26.25">
      <c r="A46" s="12" t="s">
        <v>20</v>
      </c>
      <c r="B46" s="6">
        <v>2093</v>
      </c>
      <c r="C46" s="6">
        <v>1513</v>
      </c>
      <c r="D46" s="6">
        <f t="shared" si="4"/>
        <v>3606</v>
      </c>
      <c r="E46" s="2">
        <f t="shared" si="5"/>
        <v>0.5804215196894066</v>
      </c>
      <c r="F46" s="2">
        <f t="shared" si="6"/>
        <v>0.41957848031059347</v>
      </c>
      <c r="G46" s="1">
        <f t="shared" si="7"/>
        <v>0.08253416035339085</v>
      </c>
    </row>
    <row r="47" spans="1:7" ht="26.25">
      <c r="A47" s="12" t="s">
        <v>12</v>
      </c>
      <c r="B47" s="6">
        <v>2795</v>
      </c>
      <c r="C47" s="6">
        <v>1313</v>
      </c>
      <c r="D47" s="6">
        <f t="shared" si="4"/>
        <v>4108</v>
      </c>
      <c r="E47" s="2">
        <f t="shared" si="5"/>
        <v>0.680379746835443</v>
      </c>
      <c r="F47" s="2">
        <f t="shared" si="6"/>
        <v>0.31962025316455694</v>
      </c>
      <c r="G47" s="1">
        <f t="shared" si="7"/>
        <v>0.09402394085738482</v>
      </c>
    </row>
    <row r="48" spans="1:7" ht="26.25">
      <c r="A48" s="12" t="s">
        <v>95</v>
      </c>
      <c r="B48" s="6">
        <v>6629</v>
      </c>
      <c r="C48" s="6">
        <v>10607</v>
      </c>
      <c r="D48" s="6">
        <f t="shared" si="4"/>
        <v>17236</v>
      </c>
      <c r="E48" s="2">
        <f t="shared" si="5"/>
        <v>0.38460199582269666</v>
      </c>
      <c r="F48" s="2">
        <f t="shared" si="6"/>
        <v>0.6153980041773033</v>
      </c>
      <c r="G48" s="1">
        <f t="shared" si="7"/>
        <v>0.3944977226431073</v>
      </c>
    </row>
    <row r="49" spans="1:7" ht="26.25">
      <c r="A49" s="12" t="s">
        <v>17</v>
      </c>
      <c r="B49" s="6">
        <v>740</v>
      </c>
      <c r="C49" s="6">
        <v>3034</v>
      </c>
      <c r="D49" s="6">
        <f t="shared" si="4"/>
        <v>3774</v>
      </c>
      <c r="E49" s="2">
        <f t="shared" si="5"/>
        <v>0.19607843137254902</v>
      </c>
      <c r="F49" s="2">
        <f t="shared" si="6"/>
        <v>0.803921568627451</v>
      </c>
      <c r="G49" s="1">
        <f t="shared" si="7"/>
        <v>0.08637934586070357</v>
      </c>
    </row>
    <row r="50" spans="1:7" ht="26.25">
      <c r="A50" s="12" t="s">
        <v>16</v>
      </c>
      <c r="B50" s="6">
        <v>2565</v>
      </c>
      <c r="C50" s="6">
        <v>1086</v>
      </c>
      <c r="D50" s="6">
        <f t="shared" si="4"/>
        <v>3651</v>
      </c>
      <c r="E50" s="2">
        <f t="shared" si="5"/>
        <v>0.7025472473294988</v>
      </c>
      <c r="F50" s="2">
        <f t="shared" si="6"/>
        <v>0.29745275267050125</v>
      </c>
      <c r="G50" s="1">
        <f t="shared" si="7"/>
        <v>0.08356412075713533</v>
      </c>
    </row>
    <row r="51" spans="1:7" ht="26.25">
      <c r="A51" s="12" t="s">
        <v>18</v>
      </c>
      <c r="B51" s="6">
        <v>791</v>
      </c>
      <c r="C51" s="6">
        <v>635</v>
      </c>
      <c r="D51" s="6">
        <f t="shared" si="4"/>
        <v>1426</v>
      </c>
      <c r="E51" s="2">
        <f t="shared" si="5"/>
        <v>0.5546984572230014</v>
      </c>
      <c r="F51" s="2">
        <f t="shared" si="6"/>
        <v>0.44530154277699857</v>
      </c>
      <c r="G51" s="1">
        <f t="shared" si="7"/>
        <v>0.03263830079421391</v>
      </c>
    </row>
    <row r="52" spans="1:7" ht="26.25">
      <c r="A52" s="12" t="s">
        <v>39</v>
      </c>
      <c r="B52" s="6">
        <v>78</v>
      </c>
      <c r="C52" s="6">
        <v>16</v>
      </c>
      <c r="D52" s="6">
        <f t="shared" si="4"/>
        <v>94</v>
      </c>
      <c r="E52" s="2">
        <f t="shared" si="5"/>
        <v>0.8297872340425532</v>
      </c>
      <c r="F52" s="2">
        <f t="shared" si="6"/>
        <v>0.1702127659574468</v>
      </c>
      <c r="G52" s="1">
        <f t="shared" si="7"/>
        <v>0.0021514728433773547</v>
      </c>
    </row>
    <row r="53" spans="1:7" ht="26.25">
      <c r="A53" s="12" t="s">
        <v>19</v>
      </c>
      <c r="B53" s="6">
        <v>78</v>
      </c>
      <c r="C53" s="6">
        <v>88</v>
      </c>
      <c r="D53" s="6">
        <f t="shared" si="4"/>
        <v>166</v>
      </c>
      <c r="E53" s="2">
        <f t="shared" si="5"/>
        <v>0.46987951807228917</v>
      </c>
      <c r="F53" s="2">
        <f t="shared" si="6"/>
        <v>0.5301204819277109</v>
      </c>
      <c r="G53" s="1">
        <f t="shared" si="7"/>
        <v>0.00379940948936852</v>
      </c>
    </row>
    <row r="54" spans="1:7" ht="26.25">
      <c r="A54" s="12" t="s">
        <v>15</v>
      </c>
      <c r="B54" s="6">
        <v>52</v>
      </c>
      <c r="C54" s="6">
        <v>24</v>
      </c>
      <c r="D54" s="6">
        <f t="shared" si="4"/>
        <v>76</v>
      </c>
      <c r="E54" s="2">
        <f t="shared" si="5"/>
        <v>0.6842105263157895</v>
      </c>
      <c r="F54" s="2">
        <f t="shared" si="6"/>
        <v>0.3157894736842105</v>
      </c>
      <c r="G54" s="1">
        <f t="shared" si="7"/>
        <v>0.0017394886818795632</v>
      </c>
    </row>
    <row r="55" spans="1:7" ht="26.25">
      <c r="A55" s="13" t="s">
        <v>38</v>
      </c>
      <c r="B55" s="6">
        <v>146</v>
      </c>
      <c r="C55" s="6">
        <v>37</v>
      </c>
      <c r="D55" s="6">
        <f t="shared" si="4"/>
        <v>183</v>
      </c>
      <c r="E55" s="2">
        <f t="shared" si="5"/>
        <v>0.7978142076502732</v>
      </c>
      <c r="F55" s="2">
        <f t="shared" si="6"/>
        <v>0.20218579234972678</v>
      </c>
      <c r="G55" s="1">
        <f t="shared" si="7"/>
        <v>0.004188505641894212</v>
      </c>
    </row>
    <row r="56" spans="1:7" ht="26.25">
      <c r="A56" s="21" t="s">
        <v>40</v>
      </c>
      <c r="B56" s="21">
        <f>SUM(B35:B55)</f>
        <v>21898</v>
      </c>
      <c r="C56" s="21">
        <f>SUM(C35:C55)</f>
        <v>21793</v>
      </c>
      <c r="D56" s="21">
        <f t="shared" si="4"/>
        <v>43691</v>
      </c>
      <c r="E56" s="2">
        <f t="shared" si="5"/>
        <v>0.5012016204710352</v>
      </c>
      <c r="F56" s="2">
        <f t="shared" si="6"/>
        <v>0.4987983795289648</v>
      </c>
      <c r="G56" s="1">
        <f>SUM(G35:G55)</f>
        <v>1</v>
      </c>
    </row>
    <row r="63" spans="1:7" ht="26.25">
      <c r="A63" s="41" t="s">
        <v>121</v>
      </c>
      <c r="B63" s="41"/>
      <c r="C63" s="41"/>
      <c r="D63" s="41" t="s">
        <v>44</v>
      </c>
      <c r="E63" s="41"/>
      <c r="F63" s="41"/>
      <c r="G63" s="41"/>
    </row>
    <row r="64" spans="1:7" ht="26.25">
      <c r="A64" s="36" t="s">
        <v>0</v>
      </c>
      <c r="B64" s="33" t="s">
        <v>2</v>
      </c>
      <c r="C64" s="34"/>
      <c r="D64" s="35"/>
      <c r="E64" s="36" t="s">
        <v>30</v>
      </c>
      <c r="F64" s="36" t="s">
        <v>31</v>
      </c>
      <c r="G64" s="32" t="s">
        <v>42</v>
      </c>
    </row>
    <row r="65" spans="1:7" ht="26.25">
      <c r="A65" s="37"/>
      <c r="B65" s="10" t="s">
        <v>3</v>
      </c>
      <c r="C65" s="10" t="s">
        <v>4</v>
      </c>
      <c r="D65" s="10" t="s">
        <v>5</v>
      </c>
      <c r="E65" s="37"/>
      <c r="F65" s="37"/>
      <c r="G65" s="32"/>
    </row>
    <row r="66" spans="1:7" ht="26.25">
      <c r="A66" s="12" t="s">
        <v>6</v>
      </c>
      <c r="B66" s="6">
        <v>887</v>
      </c>
      <c r="C66" s="6">
        <v>295</v>
      </c>
      <c r="D66" s="6">
        <f>B66+C66</f>
        <v>1182</v>
      </c>
      <c r="E66" s="2">
        <f>B66/D66</f>
        <v>0.7504230118443317</v>
      </c>
      <c r="F66" s="2">
        <f>C66/D66</f>
        <v>0.24957698815566837</v>
      </c>
      <c r="G66" s="1">
        <f aca="true" t="shared" si="8" ref="G66:G85">D66/$D$86</f>
        <v>0.06784525312822867</v>
      </c>
    </row>
    <row r="67" spans="1:7" ht="26.25">
      <c r="A67" s="12" t="s">
        <v>7</v>
      </c>
      <c r="B67" s="6">
        <v>410</v>
      </c>
      <c r="C67" s="6">
        <v>178</v>
      </c>
      <c r="D67" s="6">
        <f aca="true" t="shared" si="9" ref="D67:D86">B67+C67</f>
        <v>588</v>
      </c>
      <c r="E67" s="2">
        <f aca="true" t="shared" si="10" ref="E67:E86">B67/D67</f>
        <v>0.6972789115646258</v>
      </c>
      <c r="F67" s="2">
        <f aca="true" t="shared" si="11" ref="F67:F86">C67/D67</f>
        <v>0.30272108843537415</v>
      </c>
      <c r="G67" s="1">
        <f t="shared" si="8"/>
        <v>0.03375043049018482</v>
      </c>
    </row>
    <row r="68" spans="1:7" ht="26.25">
      <c r="A68" s="12" t="s">
        <v>8</v>
      </c>
      <c r="B68" s="6">
        <v>240</v>
      </c>
      <c r="C68" s="6">
        <v>318</v>
      </c>
      <c r="D68" s="6">
        <f t="shared" si="9"/>
        <v>558</v>
      </c>
      <c r="E68" s="2">
        <f t="shared" si="10"/>
        <v>0.43010752688172044</v>
      </c>
      <c r="F68" s="2">
        <f t="shared" si="11"/>
        <v>0.5698924731182796</v>
      </c>
      <c r="G68" s="1">
        <f t="shared" si="8"/>
        <v>0.03202846975088968</v>
      </c>
    </row>
    <row r="69" spans="1:7" ht="26.25">
      <c r="A69" s="12" t="s">
        <v>9</v>
      </c>
      <c r="B69" s="6">
        <v>734</v>
      </c>
      <c r="C69" s="6">
        <v>393</v>
      </c>
      <c r="D69" s="6">
        <f t="shared" si="9"/>
        <v>1127</v>
      </c>
      <c r="E69" s="2">
        <f t="shared" si="10"/>
        <v>0.6512866015971606</v>
      </c>
      <c r="F69" s="2">
        <f t="shared" si="11"/>
        <v>0.3487133984028394</v>
      </c>
      <c r="G69" s="1">
        <f t="shared" si="8"/>
        <v>0.06468832510618758</v>
      </c>
    </row>
    <row r="70" spans="1:7" ht="26.25">
      <c r="A70" s="12" t="s">
        <v>93</v>
      </c>
      <c r="B70" s="6">
        <v>180</v>
      </c>
      <c r="C70" s="6">
        <v>201</v>
      </c>
      <c r="D70" s="6">
        <f t="shared" si="9"/>
        <v>381</v>
      </c>
      <c r="E70" s="2">
        <f t="shared" si="10"/>
        <v>0.47244094488188976</v>
      </c>
      <c r="F70" s="2">
        <f t="shared" si="11"/>
        <v>0.5275590551181102</v>
      </c>
      <c r="G70" s="1">
        <f t="shared" si="8"/>
        <v>0.02186890138904833</v>
      </c>
    </row>
    <row r="71" spans="1:7" ht="26.25">
      <c r="A71" s="12" t="s">
        <v>34</v>
      </c>
      <c r="B71" s="6">
        <v>726</v>
      </c>
      <c r="C71" s="6">
        <v>264</v>
      </c>
      <c r="D71" s="6">
        <f t="shared" si="9"/>
        <v>990</v>
      </c>
      <c r="E71" s="2">
        <f t="shared" si="10"/>
        <v>0.7333333333333333</v>
      </c>
      <c r="F71" s="2">
        <f t="shared" si="11"/>
        <v>0.26666666666666666</v>
      </c>
      <c r="G71" s="1">
        <f t="shared" si="8"/>
        <v>0.056824704396739756</v>
      </c>
    </row>
    <row r="72" spans="1:7" ht="26.25">
      <c r="A72" s="12" t="s">
        <v>35</v>
      </c>
      <c r="B72" s="6">
        <v>644</v>
      </c>
      <c r="C72" s="6">
        <v>131</v>
      </c>
      <c r="D72" s="6">
        <f t="shared" si="9"/>
        <v>775</v>
      </c>
      <c r="E72" s="2">
        <f t="shared" si="10"/>
        <v>0.8309677419354838</v>
      </c>
      <c r="F72" s="2">
        <f t="shared" si="11"/>
        <v>0.16903225806451613</v>
      </c>
      <c r="G72" s="1">
        <f t="shared" si="8"/>
        <v>0.04448398576512456</v>
      </c>
    </row>
    <row r="73" spans="1:7" ht="26.25">
      <c r="A73" s="12" t="s">
        <v>94</v>
      </c>
      <c r="B73" s="6">
        <v>167</v>
      </c>
      <c r="C73" s="6">
        <v>66</v>
      </c>
      <c r="D73" s="6">
        <f t="shared" si="9"/>
        <v>233</v>
      </c>
      <c r="E73" s="2">
        <f t="shared" si="10"/>
        <v>0.7167381974248928</v>
      </c>
      <c r="F73" s="2">
        <f t="shared" si="11"/>
        <v>0.2832618025751073</v>
      </c>
      <c r="G73" s="1">
        <f t="shared" si="8"/>
        <v>0.013373895075192285</v>
      </c>
    </row>
    <row r="74" spans="1:7" ht="26.25">
      <c r="A74" s="12" t="s">
        <v>11</v>
      </c>
      <c r="B74" s="6">
        <v>488</v>
      </c>
      <c r="C74" s="6">
        <v>306</v>
      </c>
      <c r="D74" s="6">
        <f t="shared" si="9"/>
        <v>794</v>
      </c>
      <c r="E74" s="2">
        <f t="shared" si="10"/>
        <v>0.6146095717884131</v>
      </c>
      <c r="F74" s="2">
        <f t="shared" si="11"/>
        <v>0.3853904282115869</v>
      </c>
      <c r="G74" s="1">
        <f t="shared" si="8"/>
        <v>0.04557456090001148</v>
      </c>
    </row>
    <row r="75" spans="1:7" ht="26.25">
      <c r="A75" s="12" t="s">
        <v>13</v>
      </c>
      <c r="B75" s="6">
        <v>215</v>
      </c>
      <c r="C75" s="6">
        <v>12</v>
      </c>
      <c r="D75" s="6">
        <f t="shared" si="9"/>
        <v>227</v>
      </c>
      <c r="E75" s="2">
        <f t="shared" si="10"/>
        <v>0.947136563876652</v>
      </c>
      <c r="F75" s="2">
        <f t="shared" si="11"/>
        <v>0.05286343612334802</v>
      </c>
      <c r="G75" s="1">
        <f t="shared" si="8"/>
        <v>0.013029502927333257</v>
      </c>
    </row>
    <row r="76" spans="1:7" ht="26.25">
      <c r="A76" s="12" t="s">
        <v>20</v>
      </c>
      <c r="B76" s="6">
        <v>821</v>
      </c>
      <c r="C76" s="6">
        <v>656</v>
      </c>
      <c r="D76" s="6">
        <f t="shared" si="9"/>
        <v>1477</v>
      </c>
      <c r="E76" s="2">
        <f t="shared" si="10"/>
        <v>0.5558564658090724</v>
      </c>
      <c r="F76" s="2">
        <f t="shared" si="11"/>
        <v>0.44414353419092756</v>
      </c>
      <c r="G76" s="1">
        <f t="shared" si="8"/>
        <v>0.08477786706463093</v>
      </c>
    </row>
    <row r="77" spans="1:7" ht="26.25">
      <c r="A77" s="12" t="s">
        <v>12</v>
      </c>
      <c r="B77" s="6">
        <v>943</v>
      </c>
      <c r="C77" s="6">
        <v>843</v>
      </c>
      <c r="D77" s="6">
        <f t="shared" si="9"/>
        <v>1786</v>
      </c>
      <c r="E77" s="2">
        <f t="shared" si="10"/>
        <v>0.5279955207166853</v>
      </c>
      <c r="F77" s="2">
        <f t="shared" si="11"/>
        <v>0.4720044792833147</v>
      </c>
      <c r="G77" s="1">
        <f t="shared" si="8"/>
        <v>0.10251406267937091</v>
      </c>
    </row>
    <row r="78" spans="1:7" ht="26.25">
      <c r="A78" s="12" t="s">
        <v>95</v>
      </c>
      <c r="B78" s="6">
        <v>1231</v>
      </c>
      <c r="C78" s="6">
        <v>2684</v>
      </c>
      <c r="D78" s="6">
        <f t="shared" si="9"/>
        <v>3915</v>
      </c>
      <c r="E78" s="2">
        <f t="shared" si="10"/>
        <v>0.3144316730523627</v>
      </c>
      <c r="F78" s="2">
        <f t="shared" si="11"/>
        <v>0.6855683269476373</v>
      </c>
      <c r="G78" s="1">
        <f t="shared" si="8"/>
        <v>0.2247158764780163</v>
      </c>
    </row>
    <row r="79" spans="1:7" ht="26.25">
      <c r="A79" s="12" t="s">
        <v>17</v>
      </c>
      <c r="B79" s="6">
        <v>125</v>
      </c>
      <c r="C79" s="6">
        <v>543</v>
      </c>
      <c r="D79" s="6">
        <f t="shared" si="9"/>
        <v>668</v>
      </c>
      <c r="E79" s="2">
        <f t="shared" si="10"/>
        <v>0.18712574850299402</v>
      </c>
      <c r="F79" s="2">
        <f t="shared" si="11"/>
        <v>0.812874251497006</v>
      </c>
      <c r="G79" s="1">
        <f t="shared" si="8"/>
        <v>0.03834232579497188</v>
      </c>
    </row>
    <row r="80" spans="1:7" ht="26.25">
      <c r="A80" s="12" t="s">
        <v>16</v>
      </c>
      <c r="B80" s="6">
        <v>1252</v>
      </c>
      <c r="C80" s="6">
        <v>406</v>
      </c>
      <c r="D80" s="6">
        <f t="shared" si="9"/>
        <v>1658</v>
      </c>
      <c r="E80" s="2">
        <f t="shared" si="10"/>
        <v>0.7551266586248492</v>
      </c>
      <c r="F80" s="2">
        <f t="shared" si="11"/>
        <v>0.2448733413751508</v>
      </c>
      <c r="G80" s="1">
        <f t="shared" si="8"/>
        <v>0.09516703019171163</v>
      </c>
    </row>
    <row r="81" spans="1:7" ht="26.25">
      <c r="A81" s="12" t="s">
        <v>18</v>
      </c>
      <c r="B81" s="6">
        <v>365</v>
      </c>
      <c r="C81" s="6">
        <v>281</v>
      </c>
      <c r="D81" s="6">
        <f t="shared" si="9"/>
        <v>646</v>
      </c>
      <c r="E81" s="2">
        <f t="shared" si="10"/>
        <v>0.565015479876161</v>
      </c>
      <c r="F81" s="2">
        <f t="shared" si="11"/>
        <v>0.43498452012383904</v>
      </c>
      <c r="G81" s="1">
        <f t="shared" si="8"/>
        <v>0.03707955458615544</v>
      </c>
    </row>
    <row r="82" spans="1:7" ht="26.25">
      <c r="A82" s="12" t="s">
        <v>39</v>
      </c>
      <c r="B82" s="6">
        <v>39</v>
      </c>
      <c r="C82" s="6">
        <v>23</v>
      </c>
      <c r="D82" s="6">
        <f t="shared" si="9"/>
        <v>62</v>
      </c>
      <c r="E82" s="2">
        <f t="shared" si="10"/>
        <v>0.6290322580645161</v>
      </c>
      <c r="F82" s="2">
        <f t="shared" si="11"/>
        <v>0.3709677419354839</v>
      </c>
      <c r="G82" s="1">
        <f t="shared" si="8"/>
        <v>0.0035587188612099642</v>
      </c>
    </row>
    <row r="83" spans="1:7" ht="26.25">
      <c r="A83" s="12" t="s">
        <v>19</v>
      </c>
      <c r="B83" s="6">
        <v>94</v>
      </c>
      <c r="C83" s="6">
        <v>106</v>
      </c>
      <c r="D83" s="6">
        <f t="shared" si="9"/>
        <v>200</v>
      </c>
      <c r="E83" s="2">
        <f t="shared" si="10"/>
        <v>0.47</v>
      </c>
      <c r="F83" s="2">
        <f t="shared" si="11"/>
        <v>0.53</v>
      </c>
      <c r="G83" s="1">
        <f t="shared" si="8"/>
        <v>0.011479738261967628</v>
      </c>
    </row>
    <row r="84" spans="1:7" ht="26.25">
      <c r="A84" s="12" t="s">
        <v>15</v>
      </c>
      <c r="B84" s="6">
        <v>31</v>
      </c>
      <c r="C84" s="6">
        <v>15</v>
      </c>
      <c r="D84" s="6">
        <f t="shared" si="9"/>
        <v>46</v>
      </c>
      <c r="E84" s="2">
        <f t="shared" si="10"/>
        <v>0.6739130434782609</v>
      </c>
      <c r="F84" s="2">
        <f t="shared" si="11"/>
        <v>0.32608695652173914</v>
      </c>
      <c r="G84" s="1">
        <f t="shared" si="8"/>
        <v>0.002640339800252554</v>
      </c>
    </row>
    <row r="85" spans="1:7" ht="26.25">
      <c r="A85" s="12" t="s">
        <v>38</v>
      </c>
      <c r="B85" s="6">
        <v>79</v>
      </c>
      <c r="C85" s="6">
        <v>30</v>
      </c>
      <c r="D85" s="6">
        <f t="shared" si="9"/>
        <v>109</v>
      </c>
      <c r="E85" s="2">
        <f t="shared" si="10"/>
        <v>0.7247706422018348</v>
      </c>
      <c r="F85" s="2">
        <f t="shared" si="11"/>
        <v>0.27522935779816515</v>
      </c>
      <c r="G85" s="1">
        <f t="shared" si="8"/>
        <v>0.0062564573527723565</v>
      </c>
    </row>
    <row r="86" spans="1:7" ht="26.25">
      <c r="A86" s="13" t="s">
        <v>40</v>
      </c>
      <c r="B86" s="6">
        <f>SUM(B66:B85)</f>
        <v>9671</v>
      </c>
      <c r="C86" s="6">
        <f>SUM(C66:C85)</f>
        <v>7751</v>
      </c>
      <c r="D86" s="6">
        <f t="shared" si="9"/>
        <v>17422</v>
      </c>
      <c r="E86" s="2">
        <f t="shared" si="10"/>
        <v>0.5551027436574446</v>
      </c>
      <c r="F86" s="2">
        <f t="shared" si="11"/>
        <v>0.4448972563425554</v>
      </c>
      <c r="G86" s="1">
        <f>SUM(G66:G85)</f>
        <v>0.9999999999999998</v>
      </c>
    </row>
    <row r="88" spans="1:7" ht="52.5">
      <c r="A88" s="16" t="s">
        <v>32</v>
      </c>
      <c r="B88" s="16" t="s">
        <v>3</v>
      </c>
      <c r="C88" s="16" t="s">
        <v>4</v>
      </c>
      <c r="D88" s="16" t="s">
        <v>5</v>
      </c>
      <c r="E88" s="16" t="s">
        <v>109</v>
      </c>
      <c r="F88" s="16" t="s">
        <v>110</v>
      </c>
      <c r="G88" s="16" t="s">
        <v>111</v>
      </c>
    </row>
    <row r="89" spans="1:7" ht="26.25">
      <c r="A89" s="7" t="s">
        <v>112</v>
      </c>
      <c r="B89" s="7">
        <v>4641</v>
      </c>
      <c r="C89" s="7">
        <v>3425</v>
      </c>
      <c r="D89" s="7">
        <f>SUM(B89:C89)</f>
        <v>8066</v>
      </c>
      <c r="E89" s="2">
        <f>B89/D89</f>
        <v>0.575378130424002</v>
      </c>
      <c r="F89" s="2">
        <f>C89/D89</f>
        <v>0.424621869575998</v>
      </c>
      <c r="G89" s="1">
        <f>D89/$D$92</f>
        <v>0.773642816036831</v>
      </c>
    </row>
    <row r="90" spans="1:7" ht="26.25">
      <c r="A90" s="7" t="s">
        <v>113</v>
      </c>
      <c r="B90" s="7">
        <v>1370</v>
      </c>
      <c r="C90" s="7">
        <v>663</v>
      </c>
      <c r="D90" s="7">
        <f>SUM(B90:C90)</f>
        <v>2033</v>
      </c>
      <c r="E90" s="2">
        <f>B90/D90</f>
        <v>0.6738809640924742</v>
      </c>
      <c r="F90" s="2">
        <f>C90/D90</f>
        <v>0.32611903590752583</v>
      </c>
      <c r="G90" s="1">
        <f>D90/$D$92</f>
        <v>0.1949932860157299</v>
      </c>
    </row>
    <row r="91" spans="1:7" ht="26.25">
      <c r="A91" s="7" t="s">
        <v>114</v>
      </c>
      <c r="B91" s="7">
        <v>227</v>
      </c>
      <c r="C91" s="7">
        <v>100</v>
      </c>
      <c r="D91" s="7">
        <f>SUM(B91:C91)</f>
        <v>327</v>
      </c>
      <c r="E91" s="2">
        <f>B91/D91</f>
        <v>0.6941896024464832</v>
      </c>
      <c r="F91" s="2">
        <f>C91/D91</f>
        <v>0.3058103975535168</v>
      </c>
      <c r="G91" s="1">
        <f>D91/$D$92</f>
        <v>0.031363897947439094</v>
      </c>
    </row>
    <row r="92" spans="1:7" ht="26.25">
      <c r="A92" s="8" t="s">
        <v>115</v>
      </c>
      <c r="B92" s="8">
        <f>SUM(B89:B91)</f>
        <v>6238</v>
      </c>
      <c r="C92" s="8">
        <f>SUM(C89:C91)</f>
        <v>4188</v>
      </c>
      <c r="D92" s="8">
        <f>SUM(D89:D91)</f>
        <v>10426</v>
      </c>
      <c r="E92" s="1">
        <f>B92/D92</f>
        <v>0.5983119125263764</v>
      </c>
      <c r="F92" s="1">
        <f>C92/D92</f>
        <v>0.4016880874736236</v>
      </c>
      <c r="G92" s="1">
        <f>D92/$D$92</f>
        <v>1</v>
      </c>
    </row>
    <row r="97" spans="1:7" ht="26.25">
      <c r="A97" s="41" t="s">
        <v>46</v>
      </c>
      <c r="B97" s="41"/>
      <c r="C97" s="41"/>
      <c r="D97" s="41"/>
      <c r="E97" s="41"/>
      <c r="F97" s="41"/>
      <c r="G97" s="41"/>
    </row>
    <row r="98" spans="1:7" ht="26.25">
      <c r="A98" s="32" t="s">
        <v>0</v>
      </c>
      <c r="B98" s="32" t="s">
        <v>21</v>
      </c>
      <c r="C98" s="32"/>
      <c r="D98" s="32"/>
      <c r="E98" s="32" t="s">
        <v>30</v>
      </c>
      <c r="F98" s="32" t="s">
        <v>31</v>
      </c>
      <c r="G98" s="32" t="s">
        <v>47</v>
      </c>
    </row>
    <row r="99" spans="1:7" ht="26.25">
      <c r="A99" s="32"/>
      <c r="B99" s="10" t="s">
        <v>3</v>
      </c>
      <c r="C99" s="10" t="s">
        <v>4</v>
      </c>
      <c r="D99" s="10" t="s">
        <v>5</v>
      </c>
      <c r="E99" s="32"/>
      <c r="F99" s="32"/>
      <c r="G99" s="32"/>
    </row>
    <row r="100" spans="1:7" ht="26.25">
      <c r="A100" s="11" t="s">
        <v>7</v>
      </c>
      <c r="B100" s="6">
        <v>117</v>
      </c>
      <c r="C100" s="6">
        <v>43</v>
      </c>
      <c r="D100" s="6">
        <f>B100+C100</f>
        <v>160</v>
      </c>
      <c r="E100" s="2">
        <f>B100/D100</f>
        <v>0.73125</v>
      </c>
      <c r="F100" s="2">
        <f>C100/D100</f>
        <v>0.26875</v>
      </c>
      <c r="G100" s="1">
        <f aca="true" t="shared" si="12" ref="G100:G119">D100/$D$119</f>
        <v>0.01983635011157947</v>
      </c>
    </row>
    <row r="101" spans="1:7" ht="26.25">
      <c r="A101" s="11" t="s">
        <v>8</v>
      </c>
      <c r="B101" s="6">
        <v>141</v>
      </c>
      <c r="C101" s="6">
        <v>55</v>
      </c>
      <c r="D101" s="6">
        <f aca="true" t="shared" si="13" ref="D101:D118">B101+C101</f>
        <v>196</v>
      </c>
      <c r="E101" s="2">
        <f>B101/D101</f>
        <v>0.7193877551020408</v>
      </c>
      <c r="F101" s="2">
        <f>C101/D101</f>
        <v>0.28061224489795916</v>
      </c>
      <c r="G101" s="1">
        <f t="shared" si="12"/>
        <v>0.02429952888668485</v>
      </c>
    </row>
    <row r="102" spans="1:7" ht="26.25">
      <c r="A102" s="11" t="s">
        <v>97</v>
      </c>
      <c r="B102" s="6">
        <v>227</v>
      </c>
      <c r="C102" s="6">
        <v>104</v>
      </c>
      <c r="D102" s="6">
        <f t="shared" si="13"/>
        <v>331</v>
      </c>
      <c r="E102" s="2">
        <f aca="true" t="shared" si="14" ref="E102:E119">B102/D102</f>
        <v>0.6858006042296072</v>
      </c>
      <c r="F102" s="2">
        <f aca="true" t="shared" si="15" ref="F102:F119">C102/D102</f>
        <v>0.31419939577039274</v>
      </c>
      <c r="G102" s="1">
        <f t="shared" si="12"/>
        <v>0.04103644929333003</v>
      </c>
    </row>
    <row r="103" spans="1:7" ht="26.25">
      <c r="A103" s="11" t="s">
        <v>96</v>
      </c>
      <c r="B103" s="6">
        <v>63</v>
      </c>
      <c r="C103" s="6">
        <v>69</v>
      </c>
      <c r="D103" s="6">
        <f t="shared" si="13"/>
        <v>132</v>
      </c>
      <c r="E103" s="2">
        <f t="shared" si="14"/>
        <v>0.4772727272727273</v>
      </c>
      <c r="F103" s="2">
        <f t="shared" si="15"/>
        <v>0.5227272727272727</v>
      </c>
      <c r="G103" s="1">
        <f t="shared" si="12"/>
        <v>0.016364988842053063</v>
      </c>
    </row>
    <row r="104" spans="1:7" ht="26.25">
      <c r="A104" s="11" t="s">
        <v>24</v>
      </c>
      <c r="B104" s="6">
        <v>253</v>
      </c>
      <c r="C104" s="6">
        <v>64</v>
      </c>
      <c r="D104" s="6">
        <f t="shared" si="13"/>
        <v>317</v>
      </c>
      <c r="E104" s="2">
        <f t="shared" si="14"/>
        <v>0.7981072555205048</v>
      </c>
      <c r="F104" s="2">
        <f t="shared" si="15"/>
        <v>0.20189274447949526</v>
      </c>
      <c r="G104" s="1">
        <f t="shared" si="12"/>
        <v>0.039300768658566826</v>
      </c>
    </row>
    <row r="105" spans="1:7" ht="26.25">
      <c r="A105" s="11" t="s">
        <v>25</v>
      </c>
      <c r="B105" s="6">
        <v>145</v>
      </c>
      <c r="C105" s="6">
        <v>25</v>
      </c>
      <c r="D105" s="6">
        <f t="shared" si="13"/>
        <v>170</v>
      </c>
      <c r="E105" s="2">
        <f t="shared" si="14"/>
        <v>0.8529411764705882</v>
      </c>
      <c r="F105" s="2">
        <f t="shared" si="15"/>
        <v>0.14705882352941177</v>
      </c>
      <c r="G105" s="1">
        <f t="shared" si="12"/>
        <v>0.021076121993553187</v>
      </c>
    </row>
    <row r="106" spans="1:7" ht="26.25">
      <c r="A106" s="11" t="s">
        <v>26</v>
      </c>
      <c r="B106" s="6">
        <v>29</v>
      </c>
      <c r="C106" s="6">
        <v>3</v>
      </c>
      <c r="D106" s="6">
        <f t="shared" si="13"/>
        <v>32</v>
      </c>
      <c r="E106" s="2">
        <f t="shared" si="14"/>
        <v>0.90625</v>
      </c>
      <c r="F106" s="2">
        <f t="shared" si="15"/>
        <v>0.09375</v>
      </c>
      <c r="G106" s="1">
        <f t="shared" si="12"/>
        <v>0.003967270022315894</v>
      </c>
    </row>
    <row r="107" spans="1:7" ht="26.25">
      <c r="A107" s="11" t="s">
        <v>11</v>
      </c>
      <c r="B107" s="6">
        <v>281</v>
      </c>
      <c r="C107" s="6">
        <v>163</v>
      </c>
      <c r="D107" s="6">
        <f t="shared" si="13"/>
        <v>444</v>
      </c>
      <c r="E107" s="2">
        <f t="shared" si="14"/>
        <v>0.6328828828828829</v>
      </c>
      <c r="F107" s="2">
        <f t="shared" si="15"/>
        <v>0.36711711711711714</v>
      </c>
      <c r="G107" s="1">
        <f t="shared" si="12"/>
        <v>0.05504587155963303</v>
      </c>
    </row>
    <row r="108" spans="1:7" ht="26.25">
      <c r="A108" s="11" t="s">
        <v>13</v>
      </c>
      <c r="B108" s="6">
        <v>49</v>
      </c>
      <c r="C108" s="6">
        <v>6</v>
      </c>
      <c r="D108" s="6">
        <f t="shared" si="13"/>
        <v>55</v>
      </c>
      <c r="E108" s="2">
        <f t="shared" si="14"/>
        <v>0.8909090909090909</v>
      </c>
      <c r="F108" s="2">
        <f t="shared" si="15"/>
        <v>0.10909090909090909</v>
      </c>
      <c r="G108" s="1">
        <f t="shared" si="12"/>
        <v>0.006818745350855443</v>
      </c>
    </row>
    <row r="109" spans="1:7" ht="26.25">
      <c r="A109" s="11" t="s">
        <v>20</v>
      </c>
      <c r="B109" s="6">
        <v>197</v>
      </c>
      <c r="C109" s="6">
        <v>135</v>
      </c>
      <c r="D109" s="6">
        <f t="shared" si="13"/>
        <v>332</v>
      </c>
      <c r="E109" s="2">
        <f t="shared" si="14"/>
        <v>0.5933734939759037</v>
      </c>
      <c r="F109" s="2">
        <f t="shared" si="15"/>
        <v>0.4066265060240964</v>
      </c>
      <c r="G109" s="1">
        <f t="shared" si="12"/>
        <v>0.0411604264815274</v>
      </c>
    </row>
    <row r="110" spans="1:7" ht="26.25">
      <c r="A110" s="11" t="s">
        <v>12</v>
      </c>
      <c r="B110" s="6">
        <v>331</v>
      </c>
      <c r="C110" s="6">
        <v>170</v>
      </c>
      <c r="D110" s="6">
        <f t="shared" si="13"/>
        <v>501</v>
      </c>
      <c r="E110" s="2">
        <f t="shared" si="14"/>
        <v>0.6606786427145709</v>
      </c>
      <c r="F110" s="2">
        <f t="shared" si="15"/>
        <v>0.3393213572854291</v>
      </c>
      <c r="G110" s="1">
        <f t="shared" si="12"/>
        <v>0.06211257128688322</v>
      </c>
    </row>
    <row r="111" spans="1:7" ht="26.25">
      <c r="A111" s="11" t="s">
        <v>98</v>
      </c>
      <c r="B111" s="6">
        <v>316</v>
      </c>
      <c r="C111" s="6">
        <v>397</v>
      </c>
      <c r="D111" s="6">
        <f t="shared" si="13"/>
        <v>713</v>
      </c>
      <c r="E111" s="2">
        <f t="shared" si="14"/>
        <v>0.4431977559607293</v>
      </c>
      <c r="F111" s="2">
        <f t="shared" si="15"/>
        <v>0.5568022440392707</v>
      </c>
      <c r="G111" s="1">
        <f t="shared" si="12"/>
        <v>0.08839573518472602</v>
      </c>
    </row>
    <row r="112" spans="1:7" ht="26.25">
      <c r="A112" s="11" t="s">
        <v>17</v>
      </c>
      <c r="B112" s="6">
        <v>93</v>
      </c>
      <c r="C112" s="6">
        <v>129</v>
      </c>
      <c r="D112" s="6">
        <f t="shared" si="13"/>
        <v>222</v>
      </c>
      <c r="E112" s="2">
        <f t="shared" si="14"/>
        <v>0.4189189189189189</v>
      </c>
      <c r="F112" s="2">
        <f t="shared" si="15"/>
        <v>0.581081081081081</v>
      </c>
      <c r="G112" s="1">
        <f t="shared" si="12"/>
        <v>0.027522935779816515</v>
      </c>
    </row>
    <row r="113" spans="1:7" ht="26.25">
      <c r="A113" s="11" t="s">
        <v>16</v>
      </c>
      <c r="B113" s="6">
        <v>284</v>
      </c>
      <c r="C113" s="6">
        <v>109</v>
      </c>
      <c r="D113" s="6">
        <f t="shared" si="13"/>
        <v>393</v>
      </c>
      <c r="E113" s="2">
        <f t="shared" si="14"/>
        <v>0.72264631043257</v>
      </c>
      <c r="F113" s="2">
        <f t="shared" si="15"/>
        <v>0.27735368956743</v>
      </c>
      <c r="G113" s="1">
        <f t="shared" si="12"/>
        <v>0.048723034961567074</v>
      </c>
    </row>
    <row r="114" spans="1:7" ht="26.25">
      <c r="A114" s="11" t="s">
        <v>18</v>
      </c>
      <c r="B114" s="6">
        <v>26</v>
      </c>
      <c r="C114" s="6">
        <v>21</v>
      </c>
      <c r="D114" s="6">
        <f t="shared" si="13"/>
        <v>47</v>
      </c>
      <c r="E114" s="2">
        <f t="shared" si="14"/>
        <v>0.5531914893617021</v>
      </c>
      <c r="F114" s="2">
        <f t="shared" si="15"/>
        <v>0.44680851063829785</v>
      </c>
      <c r="G114" s="1">
        <f t="shared" si="12"/>
        <v>0.0058269278452764695</v>
      </c>
    </row>
    <row r="115" spans="1:7" ht="26.25">
      <c r="A115" s="11" t="s">
        <v>19</v>
      </c>
      <c r="B115" s="6">
        <v>40</v>
      </c>
      <c r="C115" s="6">
        <v>38</v>
      </c>
      <c r="D115" s="6">
        <f t="shared" si="13"/>
        <v>78</v>
      </c>
      <c r="E115" s="2">
        <f t="shared" si="14"/>
        <v>0.5128205128205128</v>
      </c>
      <c r="F115" s="2">
        <f t="shared" si="15"/>
        <v>0.48717948717948717</v>
      </c>
      <c r="G115" s="1">
        <f t="shared" si="12"/>
        <v>0.009670220679394992</v>
      </c>
    </row>
    <row r="116" spans="1:7" ht="26.25">
      <c r="A116" s="11" t="s">
        <v>27</v>
      </c>
      <c r="B116" s="6">
        <v>1958</v>
      </c>
      <c r="C116" s="6">
        <v>1875</v>
      </c>
      <c r="D116" s="6">
        <f t="shared" si="13"/>
        <v>3833</v>
      </c>
      <c r="E116" s="2">
        <f t="shared" si="14"/>
        <v>0.5108270284372554</v>
      </c>
      <c r="F116" s="2">
        <f t="shared" si="15"/>
        <v>0.4891729715627446</v>
      </c>
      <c r="G116" s="1">
        <f t="shared" si="12"/>
        <v>0.47520456236052566</v>
      </c>
    </row>
    <row r="117" spans="1:7" ht="26.25">
      <c r="A117" s="11" t="s">
        <v>91</v>
      </c>
      <c r="B117" s="6">
        <v>55</v>
      </c>
      <c r="C117" s="6">
        <v>18</v>
      </c>
      <c r="D117" s="6">
        <f t="shared" si="13"/>
        <v>73</v>
      </c>
      <c r="E117" s="2">
        <f t="shared" si="14"/>
        <v>0.7534246575342466</v>
      </c>
      <c r="F117" s="2">
        <f t="shared" si="15"/>
        <v>0.2465753424657534</v>
      </c>
      <c r="G117" s="1">
        <f t="shared" si="12"/>
        <v>0.009050334738408133</v>
      </c>
    </row>
    <row r="118" spans="1:7" ht="26.25">
      <c r="A118" s="11" t="s">
        <v>29</v>
      </c>
      <c r="B118" s="6">
        <v>36</v>
      </c>
      <c r="C118" s="6">
        <v>1</v>
      </c>
      <c r="D118" s="6">
        <f t="shared" si="13"/>
        <v>37</v>
      </c>
      <c r="E118" s="2">
        <f t="shared" si="14"/>
        <v>0.972972972972973</v>
      </c>
      <c r="F118" s="2">
        <f t="shared" si="15"/>
        <v>0.02702702702702703</v>
      </c>
      <c r="G118" s="1">
        <f t="shared" si="12"/>
        <v>0.0045871559633027525</v>
      </c>
    </row>
    <row r="119" spans="1:7" ht="26.25">
      <c r="A119" s="18" t="s">
        <v>14</v>
      </c>
      <c r="B119" s="21">
        <f>SUM(B100:B118)</f>
        <v>4641</v>
      </c>
      <c r="C119" s="21">
        <f>SUM(C100:C118)</f>
        <v>3425</v>
      </c>
      <c r="D119" s="21">
        <f>SUM(D100:D118)</f>
        <v>8066</v>
      </c>
      <c r="E119" s="1">
        <f t="shared" si="14"/>
        <v>0.575378130424002</v>
      </c>
      <c r="F119" s="1">
        <f t="shared" si="15"/>
        <v>0.424621869575998</v>
      </c>
      <c r="G119" s="1">
        <f t="shared" si="12"/>
        <v>1</v>
      </c>
    </row>
    <row r="124" spans="1:7" ht="26.25">
      <c r="A124" s="38" t="s">
        <v>45</v>
      </c>
      <c r="B124" s="38"/>
      <c r="C124" s="38"/>
      <c r="D124" s="38"/>
      <c r="E124" s="38"/>
      <c r="F124" s="38"/>
      <c r="G124" s="38"/>
    </row>
    <row r="125" spans="1:7" ht="26.25">
      <c r="A125" s="36" t="s">
        <v>0</v>
      </c>
      <c r="B125" s="33" t="s">
        <v>22</v>
      </c>
      <c r="C125" s="34"/>
      <c r="D125" s="35"/>
      <c r="E125" s="39" t="s">
        <v>30</v>
      </c>
      <c r="F125" s="39" t="s">
        <v>31</v>
      </c>
      <c r="G125" s="39" t="s">
        <v>49</v>
      </c>
    </row>
    <row r="126" spans="1:7" ht="26.25">
      <c r="A126" s="37"/>
      <c r="B126" s="16" t="s">
        <v>3</v>
      </c>
      <c r="C126" s="16" t="s">
        <v>4</v>
      </c>
      <c r="D126" s="16" t="s">
        <v>5</v>
      </c>
      <c r="E126" s="40"/>
      <c r="F126" s="40"/>
      <c r="G126" s="40"/>
    </row>
    <row r="127" spans="1:7" ht="26.25">
      <c r="A127" s="11" t="s">
        <v>6</v>
      </c>
      <c r="B127" s="6">
        <v>815</v>
      </c>
      <c r="C127" s="6">
        <v>274</v>
      </c>
      <c r="D127" s="6">
        <f aca="true" t="shared" si="16" ref="D127:D144">B127+C127</f>
        <v>1089</v>
      </c>
      <c r="E127" s="2">
        <f>B127/D127</f>
        <v>0.7483930211202938</v>
      </c>
      <c r="F127" s="2">
        <f>C127/D127</f>
        <v>0.2516069788797062</v>
      </c>
      <c r="G127" s="1">
        <f aca="true" t="shared" si="17" ref="G127:G143">D127/$D$144</f>
        <v>0.5356615838662075</v>
      </c>
    </row>
    <row r="128" spans="1:7" ht="26.25">
      <c r="A128" s="11" t="s">
        <v>7</v>
      </c>
      <c r="B128" s="6">
        <v>25</v>
      </c>
      <c r="C128" s="6">
        <v>3</v>
      </c>
      <c r="D128" s="6">
        <f>B128+C128</f>
        <v>28</v>
      </c>
      <c r="E128" s="2">
        <f>B128/D128</f>
        <v>0.8928571428571429</v>
      </c>
      <c r="F128" s="2">
        <f>C128/D128</f>
        <v>0.10714285714285714</v>
      </c>
      <c r="G128" s="1">
        <f t="shared" si="17"/>
        <v>0.013772749631087064</v>
      </c>
    </row>
    <row r="129" spans="1:7" ht="26.25">
      <c r="A129" s="11" t="s">
        <v>8</v>
      </c>
      <c r="B129" s="6">
        <v>23</v>
      </c>
      <c r="C129" s="6">
        <v>20</v>
      </c>
      <c r="D129" s="6">
        <f t="shared" si="16"/>
        <v>43</v>
      </c>
      <c r="E129" s="2">
        <f aca="true" t="shared" si="18" ref="E129:E144">B129/D129</f>
        <v>0.5348837209302325</v>
      </c>
      <c r="F129" s="2">
        <f aca="true" t="shared" si="19" ref="F129:F144">C129/D129</f>
        <v>0.46511627906976744</v>
      </c>
      <c r="G129" s="1">
        <f t="shared" si="17"/>
        <v>0.02115100836202656</v>
      </c>
    </row>
    <row r="130" spans="1:7" ht="26.25">
      <c r="A130" s="11" t="s">
        <v>97</v>
      </c>
      <c r="B130" s="6">
        <v>26</v>
      </c>
      <c r="C130" s="6">
        <v>18</v>
      </c>
      <c r="D130" s="6">
        <f t="shared" si="16"/>
        <v>44</v>
      </c>
      <c r="E130" s="2">
        <f t="shared" si="18"/>
        <v>0.5909090909090909</v>
      </c>
      <c r="F130" s="2">
        <f t="shared" si="19"/>
        <v>0.4090909090909091</v>
      </c>
      <c r="G130" s="1">
        <f t="shared" si="17"/>
        <v>0.02164289227742253</v>
      </c>
    </row>
    <row r="131" spans="1:7" ht="26.25">
      <c r="A131" s="11" t="s">
        <v>96</v>
      </c>
      <c r="B131" s="6">
        <v>11</v>
      </c>
      <c r="C131" s="6">
        <v>9</v>
      </c>
      <c r="D131" s="6">
        <f t="shared" si="16"/>
        <v>20</v>
      </c>
      <c r="E131" s="2">
        <f t="shared" si="18"/>
        <v>0.55</v>
      </c>
      <c r="F131" s="2">
        <f t="shared" si="19"/>
        <v>0.45</v>
      </c>
      <c r="G131" s="1">
        <f t="shared" si="17"/>
        <v>0.009837678307919331</v>
      </c>
    </row>
    <row r="132" spans="1:7" ht="26.25">
      <c r="A132" s="11" t="s">
        <v>24</v>
      </c>
      <c r="B132" s="6">
        <v>25</v>
      </c>
      <c r="C132" s="6">
        <v>4</v>
      </c>
      <c r="D132" s="6">
        <f t="shared" si="16"/>
        <v>29</v>
      </c>
      <c r="E132" s="2">
        <f t="shared" si="18"/>
        <v>0.8620689655172413</v>
      </c>
      <c r="F132" s="2">
        <f t="shared" si="19"/>
        <v>0.13793103448275862</v>
      </c>
      <c r="G132" s="1">
        <f t="shared" si="17"/>
        <v>0.01426463354648303</v>
      </c>
    </row>
    <row r="133" spans="1:7" ht="26.25">
      <c r="A133" s="11" t="s">
        <v>25</v>
      </c>
      <c r="B133" s="6">
        <v>10</v>
      </c>
      <c r="C133" s="6">
        <v>7</v>
      </c>
      <c r="D133" s="6">
        <f t="shared" si="16"/>
        <v>17</v>
      </c>
      <c r="E133" s="2">
        <f t="shared" si="18"/>
        <v>0.5882352941176471</v>
      </c>
      <c r="F133" s="2">
        <f t="shared" si="19"/>
        <v>0.4117647058823529</v>
      </c>
      <c r="G133" s="1">
        <f t="shared" si="17"/>
        <v>0.008362026561731432</v>
      </c>
    </row>
    <row r="134" spans="1:7" ht="26.25">
      <c r="A134" s="11" t="s">
        <v>11</v>
      </c>
      <c r="B134" s="6">
        <v>123</v>
      </c>
      <c r="C134" s="6">
        <v>98</v>
      </c>
      <c r="D134" s="6">
        <f t="shared" si="16"/>
        <v>221</v>
      </c>
      <c r="E134" s="2">
        <f t="shared" si="18"/>
        <v>0.5565610859728507</v>
      </c>
      <c r="F134" s="2">
        <f t="shared" si="19"/>
        <v>0.4434389140271493</v>
      </c>
      <c r="G134" s="1">
        <f t="shared" si="17"/>
        <v>0.10870634530250861</v>
      </c>
    </row>
    <row r="135" spans="1:7" ht="26.25">
      <c r="A135" s="11" t="s">
        <v>13</v>
      </c>
      <c r="B135" s="6">
        <v>10</v>
      </c>
      <c r="C135" s="6">
        <v>0</v>
      </c>
      <c r="D135" s="6">
        <f t="shared" si="16"/>
        <v>10</v>
      </c>
      <c r="E135" s="2">
        <f t="shared" si="18"/>
        <v>1</v>
      </c>
      <c r="F135" s="2">
        <f t="shared" si="19"/>
        <v>0</v>
      </c>
      <c r="G135" s="1">
        <f t="shared" si="17"/>
        <v>0.004918839153959666</v>
      </c>
    </row>
    <row r="136" spans="1:7" ht="26.25">
      <c r="A136" s="11" t="s">
        <v>20</v>
      </c>
      <c r="B136" s="6">
        <v>64</v>
      </c>
      <c r="C136" s="6">
        <v>59</v>
      </c>
      <c r="D136" s="6">
        <f t="shared" si="16"/>
        <v>123</v>
      </c>
      <c r="E136" s="2">
        <f t="shared" si="18"/>
        <v>0.5203252032520326</v>
      </c>
      <c r="F136" s="2">
        <f t="shared" si="19"/>
        <v>0.4796747967479675</v>
      </c>
      <c r="G136" s="1">
        <f t="shared" si="17"/>
        <v>0.060501721593703886</v>
      </c>
    </row>
    <row r="137" spans="1:7" ht="26.25">
      <c r="A137" s="11" t="s">
        <v>12</v>
      </c>
      <c r="B137" s="6">
        <v>104</v>
      </c>
      <c r="C137" s="6">
        <v>38</v>
      </c>
      <c r="D137" s="6">
        <f t="shared" si="16"/>
        <v>142</v>
      </c>
      <c r="E137" s="2">
        <f t="shared" si="18"/>
        <v>0.7323943661971831</v>
      </c>
      <c r="F137" s="2">
        <f t="shared" si="19"/>
        <v>0.2676056338028169</v>
      </c>
      <c r="G137" s="1">
        <f t="shared" si="17"/>
        <v>0.06984751598622725</v>
      </c>
    </row>
    <row r="138" spans="1:7" ht="26.25">
      <c r="A138" s="11" t="s">
        <v>98</v>
      </c>
      <c r="B138" s="6">
        <v>87</v>
      </c>
      <c r="C138" s="6">
        <v>102</v>
      </c>
      <c r="D138" s="6">
        <f t="shared" si="16"/>
        <v>189</v>
      </c>
      <c r="E138" s="2">
        <f t="shared" si="18"/>
        <v>0.4603174603174603</v>
      </c>
      <c r="F138" s="2">
        <f t="shared" si="19"/>
        <v>0.5396825396825397</v>
      </c>
      <c r="G138" s="1">
        <f t="shared" si="17"/>
        <v>0.09296606000983768</v>
      </c>
    </row>
    <row r="139" spans="1:7" ht="26.25">
      <c r="A139" s="11" t="s">
        <v>17</v>
      </c>
      <c r="B139" s="6">
        <v>21</v>
      </c>
      <c r="C139" s="6">
        <v>21</v>
      </c>
      <c r="D139" s="6">
        <f t="shared" si="16"/>
        <v>42</v>
      </c>
      <c r="E139" s="2">
        <f t="shared" si="18"/>
        <v>0.5</v>
      </c>
      <c r="F139" s="2">
        <f t="shared" si="19"/>
        <v>0.5</v>
      </c>
      <c r="G139" s="1">
        <f t="shared" si="17"/>
        <v>0.020659124446630595</v>
      </c>
    </row>
    <row r="140" spans="1:7" ht="26.25">
      <c r="A140" s="11" t="s">
        <v>18</v>
      </c>
      <c r="B140" s="6">
        <v>13</v>
      </c>
      <c r="C140" s="6">
        <v>7</v>
      </c>
      <c r="D140" s="6">
        <f t="shared" si="16"/>
        <v>20</v>
      </c>
      <c r="E140" s="2">
        <f t="shared" si="18"/>
        <v>0.65</v>
      </c>
      <c r="F140" s="2">
        <f t="shared" si="19"/>
        <v>0.35</v>
      </c>
      <c r="G140" s="1">
        <f t="shared" si="17"/>
        <v>0.009837678307919331</v>
      </c>
    </row>
    <row r="141" spans="1:7" ht="26.25">
      <c r="A141" s="11" t="s">
        <v>19</v>
      </c>
      <c r="B141" s="6">
        <v>6</v>
      </c>
      <c r="C141" s="6">
        <v>2</v>
      </c>
      <c r="D141" s="6">
        <f t="shared" si="16"/>
        <v>8</v>
      </c>
      <c r="E141" s="2">
        <f t="shared" si="18"/>
        <v>0.75</v>
      </c>
      <c r="F141" s="2">
        <f t="shared" si="19"/>
        <v>0.25</v>
      </c>
      <c r="G141" s="1">
        <f t="shared" si="17"/>
        <v>0.003935071323167732</v>
      </c>
    </row>
    <row r="142" spans="1:7" ht="26.25">
      <c r="A142" s="11" t="s">
        <v>91</v>
      </c>
      <c r="B142" s="6">
        <v>2</v>
      </c>
      <c r="C142" s="6">
        <v>0</v>
      </c>
      <c r="D142" s="6">
        <f t="shared" si="16"/>
        <v>2</v>
      </c>
      <c r="E142" s="2">
        <f t="shared" si="18"/>
        <v>1</v>
      </c>
      <c r="F142" s="2">
        <f t="shared" si="19"/>
        <v>0</v>
      </c>
      <c r="G142" s="1">
        <f t="shared" si="17"/>
        <v>0.000983767830791933</v>
      </c>
    </row>
    <row r="143" spans="1:7" ht="26.25">
      <c r="A143" s="11" t="s">
        <v>29</v>
      </c>
      <c r="B143" s="6">
        <v>5</v>
      </c>
      <c r="C143" s="6">
        <v>1</v>
      </c>
      <c r="D143" s="6">
        <f t="shared" si="16"/>
        <v>6</v>
      </c>
      <c r="E143" s="2">
        <f t="shared" si="18"/>
        <v>0.8333333333333334</v>
      </c>
      <c r="F143" s="2">
        <f t="shared" si="19"/>
        <v>0.16666666666666666</v>
      </c>
      <c r="G143" s="1">
        <f t="shared" si="17"/>
        <v>0.002951303492375799</v>
      </c>
    </row>
    <row r="144" spans="1:7" ht="26.25">
      <c r="A144" s="18" t="s">
        <v>14</v>
      </c>
      <c r="B144" s="21">
        <f>SUM(B127:B143)</f>
        <v>1370</v>
      </c>
      <c r="C144" s="21">
        <f>SUM(C127:C143)</f>
        <v>663</v>
      </c>
      <c r="D144" s="21">
        <f t="shared" si="16"/>
        <v>2033</v>
      </c>
      <c r="E144" s="1">
        <f t="shared" si="18"/>
        <v>0.6738809640924742</v>
      </c>
      <c r="F144" s="1">
        <f t="shared" si="19"/>
        <v>0.32611903590752583</v>
      </c>
      <c r="G144" s="1">
        <f>SUM(G127:G143)</f>
        <v>1</v>
      </c>
    </row>
    <row r="149" spans="1:7" ht="26.25">
      <c r="A149" s="38" t="s">
        <v>48</v>
      </c>
      <c r="B149" s="38"/>
      <c r="C149" s="38"/>
      <c r="D149" s="38"/>
      <c r="E149" s="38"/>
      <c r="F149" s="38"/>
      <c r="G149" s="38"/>
    </row>
    <row r="150" spans="1:7" ht="26.25">
      <c r="A150" s="32" t="s">
        <v>0</v>
      </c>
      <c r="B150" s="33" t="s">
        <v>23</v>
      </c>
      <c r="C150" s="34"/>
      <c r="D150" s="35"/>
      <c r="E150" s="32" t="s">
        <v>30</v>
      </c>
      <c r="F150" s="32" t="s">
        <v>31</v>
      </c>
      <c r="G150" s="32" t="s">
        <v>50</v>
      </c>
    </row>
    <row r="151" spans="1:7" ht="26.25">
      <c r="A151" s="32"/>
      <c r="B151" s="16" t="s">
        <v>3</v>
      </c>
      <c r="C151" s="16" t="s">
        <v>4</v>
      </c>
      <c r="D151" s="16" t="s">
        <v>5</v>
      </c>
      <c r="E151" s="32"/>
      <c r="F151" s="32"/>
      <c r="G151" s="32"/>
    </row>
    <row r="152" spans="1:7" ht="26.25">
      <c r="A152" s="11" t="s">
        <v>6</v>
      </c>
      <c r="B152" s="6">
        <v>12</v>
      </c>
      <c r="C152" s="6">
        <v>1</v>
      </c>
      <c r="D152" s="6">
        <f aca="true" t="shared" si="20" ref="D152:D164">B152+C152</f>
        <v>13</v>
      </c>
      <c r="E152" s="2">
        <f>B152/D152</f>
        <v>0.9230769230769231</v>
      </c>
      <c r="F152" s="2">
        <f>C152/D152</f>
        <v>0.07692307692307693</v>
      </c>
      <c r="G152" s="1">
        <f aca="true" t="shared" si="21" ref="G152:G164">D152/$D$165</f>
        <v>0.039755351681957186</v>
      </c>
    </row>
    <row r="153" spans="1:7" ht="26.25">
      <c r="A153" s="11" t="s">
        <v>7</v>
      </c>
      <c r="B153" s="6">
        <v>17</v>
      </c>
      <c r="C153" s="6">
        <v>6</v>
      </c>
      <c r="D153" s="6">
        <f>B153+C153</f>
        <v>23</v>
      </c>
      <c r="E153" s="2">
        <f>B153/D153</f>
        <v>0.7391304347826086</v>
      </c>
      <c r="F153" s="2">
        <f>C153/D153</f>
        <v>0.2608695652173913</v>
      </c>
      <c r="G153" s="1">
        <f t="shared" si="21"/>
        <v>0.07033639143730887</v>
      </c>
    </row>
    <row r="154" spans="1:7" ht="26.25">
      <c r="A154" s="11" t="s">
        <v>8</v>
      </c>
      <c r="B154" s="6">
        <v>3</v>
      </c>
      <c r="C154" s="6">
        <v>3</v>
      </c>
      <c r="D154" s="6">
        <f t="shared" si="20"/>
        <v>6</v>
      </c>
      <c r="E154" s="2">
        <f aca="true" t="shared" si="22" ref="E154:E165">B154/D154</f>
        <v>0.5</v>
      </c>
      <c r="F154" s="2">
        <f aca="true" t="shared" si="23" ref="F154:F165">C154/D154</f>
        <v>0.5</v>
      </c>
      <c r="G154" s="1">
        <f t="shared" si="21"/>
        <v>0.01834862385321101</v>
      </c>
    </row>
    <row r="155" spans="1:7" ht="26.25">
      <c r="A155" s="11" t="s">
        <v>97</v>
      </c>
      <c r="B155" s="6">
        <v>4</v>
      </c>
      <c r="C155" s="6">
        <v>2</v>
      </c>
      <c r="D155" s="6">
        <f t="shared" si="20"/>
        <v>6</v>
      </c>
      <c r="E155" s="2">
        <f t="shared" si="22"/>
        <v>0.6666666666666666</v>
      </c>
      <c r="F155" s="2">
        <f t="shared" si="23"/>
        <v>0.3333333333333333</v>
      </c>
      <c r="G155" s="1">
        <f t="shared" si="21"/>
        <v>0.01834862385321101</v>
      </c>
    </row>
    <row r="156" spans="1:7" ht="26.25">
      <c r="A156" s="11" t="s">
        <v>96</v>
      </c>
      <c r="B156" s="6">
        <v>1</v>
      </c>
      <c r="C156" s="6">
        <v>0</v>
      </c>
      <c r="D156" s="6">
        <f t="shared" si="20"/>
        <v>1</v>
      </c>
      <c r="E156" s="2">
        <f t="shared" si="22"/>
        <v>1</v>
      </c>
      <c r="F156" s="2">
        <f t="shared" si="23"/>
        <v>0</v>
      </c>
      <c r="G156" s="1">
        <f t="shared" si="21"/>
        <v>0.0030581039755351682</v>
      </c>
    </row>
    <row r="157" spans="1:7" ht="26.25">
      <c r="A157" s="11" t="s">
        <v>25</v>
      </c>
      <c r="B157" s="6">
        <v>1</v>
      </c>
      <c r="C157" s="6">
        <v>0</v>
      </c>
      <c r="D157" s="6">
        <f t="shared" si="20"/>
        <v>1</v>
      </c>
      <c r="E157" s="2">
        <f t="shared" si="22"/>
        <v>1</v>
      </c>
      <c r="F157" s="2">
        <f t="shared" si="23"/>
        <v>0</v>
      </c>
      <c r="G157" s="1">
        <f t="shared" si="21"/>
        <v>0.0030581039755351682</v>
      </c>
    </row>
    <row r="158" spans="1:7" ht="26.25">
      <c r="A158" s="11" t="s">
        <v>11</v>
      </c>
      <c r="B158" s="6">
        <v>26</v>
      </c>
      <c r="C158" s="6">
        <v>7</v>
      </c>
      <c r="D158" s="6">
        <f t="shared" si="20"/>
        <v>33</v>
      </c>
      <c r="E158" s="2">
        <f t="shared" si="22"/>
        <v>0.7878787878787878</v>
      </c>
      <c r="F158" s="2">
        <f t="shared" si="23"/>
        <v>0.21212121212121213</v>
      </c>
      <c r="G158" s="1">
        <f t="shared" si="21"/>
        <v>0.10091743119266056</v>
      </c>
    </row>
    <row r="159" spans="1:7" ht="26.25">
      <c r="A159" s="11" t="s">
        <v>20</v>
      </c>
      <c r="B159" s="6">
        <v>18</v>
      </c>
      <c r="C159" s="6">
        <v>13</v>
      </c>
      <c r="D159" s="6">
        <f t="shared" si="20"/>
        <v>31</v>
      </c>
      <c r="E159" s="2">
        <f t="shared" si="22"/>
        <v>0.5806451612903226</v>
      </c>
      <c r="F159" s="2">
        <f t="shared" si="23"/>
        <v>0.41935483870967744</v>
      </c>
      <c r="G159" s="1">
        <f t="shared" si="21"/>
        <v>0.09480122324159021</v>
      </c>
    </row>
    <row r="160" spans="1:7" ht="26.25">
      <c r="A160" s="11" t="s">
        <v>12</v>
      </c>
      <c r="B160" s="6">
        <v>31</v>
      </c>
      <c r="C160" s="6">
        <v>3</v>
      </c>
      <c r="D160" s="6">
        <f t="shared" si="20"/>
        <v>34</v>
      </c>
      <c r="E160" s="2">
        <f t="shared" si="22"/>
        <v>0.9117647058823529</v>
      </c>
      <c r="F160" s="2">
        <f t="shared" si="23"/>
        <v>0.08823529411764706</v>
      </c>
      <c r="G160" s="1">
        <f t="shared" si="21"/>
        <v>0.10397553516819572</v>
      </c>
    </row>
    <row r="161" spans="1:7" ht="26.25">
      <c r="A161" s="11" t="s">
        <v>98</v>
      </c>
      <c r="B161" s="6">
        <v>86</v>
      </c>
      <c r="C161" s="6">
        <v>42</v>
      </c>
      <c r="D161" s="6">
        <f t="shared" si="20"/>
        <v>128</v>
      </c>
      <c r="E161" s="2">
        <f t="shared" si="22"/>
        <v>0.671875</v>
      </c>
      <c r="F161" s="2">
        <f t="shared" si="23"/>
        <v>0.328125</v>
      </c>
      <c r="G161" s="1">
        <f t="shared" si="21"/>
        <v>0.39143730886850153</v>
      </c>
    </row>
    <row r="162" spans="1:7" ht="26.25">
      <c r="A162" s="11" t="s">
        <v>17</v>
      </c>
      <c r="B162" s="6">
        <v>11</v>
      </c>
      <c r="C162" s="6">
        <v>14</v>
      </c>
      <c r="D162" s="6">
        <f t="shared" si="20"/>
        <v>25</v>
      </c>
      <c r="E162" s="2">
        <f t="shared" si="22"/>
        <v>0.44</v>
      </c>
      <c r="F162" s="2">
        <f t="shared" si="23"/>
        <v>0.56</v>
      </c>
      <c r="G162" s="1">
        <f t="shared" si="21"/>
        <v>0.0764525993883792</v>
      </c>
    </row>
    <row r="163" spans="1:7" ht="26.25">
      <c r="A163" s="11" t="s">
        <v>18</v>
      </c>
      <c r="B163" s="6">
        <v>12</v>
      </c>
      <c r="C163" s="6">
        <v>7</v>
      </c>
      <c r="D163" s="6">
        <f t="shared" si="20"/>
        <v>19</v>
      </c>
      <c r="E163" s="2">
        <f t="shared" si="22"/>
        <v>0.631578947368421</v>
      </c>
      <c r="F163" s="2">
        <f t="shared" si="23"/>
        <v>0.3684210526315789</v>
      </c>
      <c r="G163" s="1">
        <f t="shared" si="21"/>
        <v>0.0581039755351682</v>
      </c>
    </row>
    <row r="164" spans="1:7" ht="26.25">
      <c r="A164" s="11" t="s">
        <v>29</v>
      </c>
      <c r="B164" s="6">
        <v>5</v>
      </c>
      <c r="C164" s="6">
        <v>2</v>
      </c>
      <c r="D164" s="6">
        <f t="shared" si="20"/>
        <v>7</v>
      </c>
      <c r="E164" s="2">
        <f t="shared" si="22"/>
        <v>0.7142857142857143</v>
      </c>
      <c r="F164" s="2">
        <f t="shared" si="23"/>
        <v>0.2857142857142857</v>
      </c>
      <c r="G164" s="1">
        <f t="shared" si="21"/>
        <v>0.021406727828746176</v>
      </c>
    </row>
    <row r="165" spans="1:7" ht="26.25">
      <c r="A165" s="18" t="s">
        <v>14</v>
      </c>
      <c r="B165" s="21">
        <f>SUM(B152:B164)</f>
        <v>227</v>
      </c>
      <c r="C165" s="21">
        <f>SUM(C152:C164)</f>
        <v>100</v>
      </c>
      <c r="D165" s="21">
        <f>B165+C165</f>
        <v>327</v>
      </c>
      <c r="E165" s="1">
        <f t="shared" si="22"/>
        <v>0.6941896024464832</v>
      </c>
      <c r="F165" s="1">
        <f t="shared" si="23"/>
        <v>0.3058103975535168</v>
      </c>
      <c r="G165" s="1">
        <f>SUM(G152:G164)</f>
        <v>1</v>
      </c>
    </row>
    <row r="168" spans="1:7" ht="26.25">
      <c r="A168" s="47" t="s">
        <v>116</v>
      </c>
      <c r="B168" s="47"/>
      <c r="C168" s="47"/>
      <c r="D168" s="47"/>
      <c r="E168" s="47"/>
      <c r="F168" s="47"/>
      <c r="G168" s="47"/>
    </row>
    <row r="169" spans="1:7" ht="26.25">
      <c r="A169" s="19"/>
      <c r="B169" s="19"/>
      <c r="C169" s="19"/>
      <c r="D169" s="19"/>
      <c r="E169" s="19"/>
      <c r="F169" s="19"/>
      <c r="G169" s="19"/>
    </row>
    <row r="170" spans="1:7" ht="52.5">
      <c r="A170" s="16" t="s">
        <v>32</v>
      </c>
      <c r="B170" s="16" t="s">
        <v>3</v>
      </c>
      <c r="C170" s="16" t="s">
        <v>4</v>
      </c>
      <c r="D170" s="16" t="s">
        <v>5</v>
      </c>
      <c r="E170" s="16" t="s">
        <v>109</v>
      </c>
      <c r="F170" s="16" t="s">
        <v>110</v>
      </c>
      <c r="G170" s="16" t="s">
        <v>117</v>
      </c>
    </row>
    <row r="171" spans="1:7" ht="26.25">
      <c r="A171" s="7" t="s">
        <v>76</v>
      </c>
      <c r="B171" s="7">
        <v>1627</v>
      </c>
      <c r="C171" s="7">
        <v>1953</v>
      </c>
      <c r="D171" s="7">
        <f>SUM(B171:C171)</f>
        <v>3580</v>
      </c>
      <c r="E171" s="9">
        <f>B171/D171</f>
        <v>0.45446927374301677</v>
      </c>
      <c r="F171" s="9">
        <f>C171/D171</f>
        <v>0.5455307262569833</v>
      </c>
      <c r="G171" s="1">
        <f>D171/$D$174</f>
        <v>0.8499525166191833</v>
      </c>
    </row>
    <row r="172" spans="1:7" ht="26.25">
      <c r="A172" s="7" t="s">
        <v>73</v>
      </c>
      <c r="B172" s="7">
        <v>356</v>
      </c>
      <c r="C172" s="7">
        <v>196</v>
      </c>
      <c r="D172" s="7">
        <f>SUM(B172:C172)</f>
        <v>552</v>
      </c>
      <c r="E172" s="9">
        <f>B172/D172</f>
        <v>0.644927536231884</v>
      </c>
      <c r="F172" s="9">
        <f>C172/D172</f>
        <v>0.35507246376811596</v>
      </c>
      <c r="G172" s="1">
        <f>D172/$D$174</f>
        <v>0.13105413105413105</v>
      </c>
    </row>
    <row r="173" spans="1:7" ht="26.25">
      <c r="A173" s="7" t="s">
        <v>75</v>
      </c>
      <c r="B173" s="7">
        <v>57</v>
      </c>
      <c r="C173" s="7">
        <v>23</v>
      </c>
      <c r="D173" s="7">
        <f>SUM(B173:C173)</f>
        <v>80</v>
      </c>
      <c r="E173" s="9">
        <f>B173/D173</f>
        <v>0.7125</v>
      </c>
      <c r="F173" s="9">
        <f>C173/D173</f>
        <v>0.2875</v>
      </c>
      <c r="G173" s="1">
        <f>D173/$D$174</f>
        <v>0.01899335232668566</v>
      </c>
    </row>
    <row r="174" spans="1:7" ht="26.25">
      <c r="A174" s="8" t="s">
        <v>118</v>
      </c>
      <c r="B174" s="8">
        <f>SUM(B171:B173)</f>
        <v>2040</v>
      </c>
      <c r="C174" s="8">
        <f>SUM(C171:C173)</f>
        <v>2172</v>
      </c>
      <c r="D174" s="8">
        <f>SUM(D171:D173)</f>
        <v>4212</v>
      </c>
      <c r="E174" s="1">
        <f>B174/D174</f>
        <v>0.4843304843304843</v>
      </c>
      <c r="F174" s="1">
        <f>C174/D174</f>
        <v>0.5156695156695157</v>
      </c>
      <c r="G174" s="1">
        <f>D174/$D$174</f>
        <v>1</v>
      </c>
    </row>
    <row r="179" spans="1:7" ht="26.25">
      <c r="A179" s="29" t="s">
        <v>90</v>
      </c>
      <c r="B179" s="30"/>
      <c r="C179" s="30"/>
      <c r="D179" s="30"/>
      <c r="E179" s="30"/>
      <c r="F179" s="30"/>
      <c r="G179" s="31"/>
    </row>
    <row r="180" spans="1:7" ht="26.25">
      <c r="A180" s="32" t="s">
        <v>0</v>
      </c>
      <c r="B180" s="33" t="s">
        <v>21</v>
      </c>
      <c r="C180" s="34"/>
      <c r="D180" s="35"/>
      <c r="E180" s="32" t="s">
        <v>30</v>
      </c>
      <c r="F180" s="32" t="s">
        <v>31</v>
      </c>
      <c r="G180" s="32" t="s">
        <v>51</v>
      </c>
    </row>
    <row r="181" spans="1:7" ht="26.25">
      <c r="A181" s="32"/>
      <c r="B181" s="10" t="s">
        <v>3</v>
      </c>
      <c r="C181" s="10" t="s">
        <v>4</v>
      </c>
      <c r="D181" s="10" t="s">
        <v>5</v>
      </c>
      <c r="E181" s="32"/>
      <c r="F181" s="32"/>
      <c r="G181" s="32"/>
    </row>
    <row r="182" spans="1:7" s="3" customFormat="1" ht="26.25">
      <c r="A182" s="11" t="s">
        <v>99</v>
      </c>
      <c r="B182" s="6">
        <v>29</v>
      </c>
      <c r="C182" s="6">
        <v>11</v>
      </c>
      <c r="D182" s="6">
        <f aca="true" t="shared" si="24" ref="D182:D201">B182+C182</f>
        <v>40</v>
      </c>
      <c r="E182" s="2">
        <f>B182/D182</f>
        <v>0.725</v>
      </c>
      <c r="F182" s="2">
        <f>C182/D182</f>
        <v>0.275</v>
      </c>
      <c r="G182" s="1">
        <f>D182/$D$201</f>
        <v>0.0111731843575419</v>
      </c>
    </row>
    <row r="183" spans="1:7" s="3" customFormat="1" ht="26.25">
      <c r="A183" s="11" t="s">
        <v>8</v>
      </c>
      <c r="B183" s="6">
        <v>22</v>
      </c>
      <c r="C183" s="6">
        <v>27</v>
      </c>
      <c r="D183" s="6">
        <f t="shared" si="24"/>
        <v>49</v>
      </c>
      <c r="E183" s="2">
        <f aca="true" t="shared" si="25" ref="E183:E201">B183/D183</f>
        <v>0.4489795918367347</v>
      </c>
      <c r="F183" s="2">
        <f aca="true" t="shared" si="26" ref="F183:F201">C183/D183</f>
        <v>0.5510204081632653</v>
      </c>
      <c r="G183" s="1">
        <f aca="true" t="shared" si="27" ref="G183:G200">D183/$D$201</f>
        <v>0.013687150837988826</v>
      </c>
    </row>
    <row r="184" spans="1:7" s="3" customFormat="1" ht="26.25">
      <c r="A184" s="11" t="s">
        <v>97</v>
      </c>
      <c r="B184" s="6">
        <v>61</v>
      </c>
      <c r="C184" s="6">
        <v>63</v>
      </c>
      <c r="D184" s="6">
        <f t="shared" si="24"/>
        <v>124</v>
      </c>
      <c r="E184" s="2">
        <f t="shared" si="25"/>
        <v>0.49193548387096775</v>
      </c>
      <c r="F184" s="2">
        <f t="shared" si="26"/>
        <v>0.5080645161290323</v>
      </c>
      <c r="G184" s="1">
        <f t="shared" si="27"/>
        <v>0.034636871508379886</v>
      </c>
    </row>
    <row r="185" spans="1:7" s="3" customFormat="1" ht="26.25">
      <c r="A185" s="11" t="s">
        <v>96</v>
      </c>
      <c r="B185" s="6">
        <v>13</v>
      </c>
      <c r="C185" s="6">
        <v>42</v>
      </c>
      <c r="D185" s="6">
        <f t="shared" si="24"/>
        <v>55</v>
      </c>
      <c r="E185" s="2">
        <f t="shared" si="25"/>
        <v>0.23636363636363636</v>
      </c>
      <c r="F185" s="2">
        <f t="shared" si="26"/>
        <v>0.7636363636363637</v>
      </c>
      <c r="G185" s="1">
        <f t="shared" si="27"/>
        <v>0.015363128491620111</v>
      </c>
    </row>
    <row r="186" spans="1:7" s="3" customFormat="1" ht="26.25">
      <c r="A186" s="11" t="s">
        <v>24</v>
      </c>
      <c r="B186" s="6">
        <v>64</v>
      </c>
      <c r="C186" s="6">
        <v>38</v>
      </c>
      <c r="D186" s="6">
        <f t="shared" si="24"/>
        <v>102</v>
      </c>
      <c r="E186" s="2">
        <f t="shared" si="25"/>
        <v>0.6274509803921569</v>
      </c>
      <c r="F186" s="2">
        <f t="shared" si="26"/>
        <v>0.37254901960784315</v>
      </c>
      <c r="G186" s="1">
        <f t="shared" si="27"/>
        <v>0.028491620111731845</v>
      </c>
    </row>
    <row r="187" spans="1:7" s="3" customFormat="1" ht="26.25">
      <c r="A187" s="11" t="s">
        <v>25</v>
      </c>
      <c r="B187" s="6">
        <v>63</v>
      </c>
      <c r="C187" s="6">
        <v>17</v>
      </c>
      <c r="D187" s="6">
        <f t="shared" si="24"/>
        <v>80</v>
      </c>
      <c r="E187" s="2">
        <f t="shared" si="25"/>
        <v>0.7875</v>
      </c>
      <c r="F187" s="2">
        <f t="shared" si="26"/>
        <v>0.2125</v>
      </c>
      <c r="G187" s="1">
        <f t="shared" si="27"/>
        <v>0.0223463687150838</v>
      </c>
    </row>
    <row r="188" spans="1:7" s="3" customFormat="1" ht="26.25">
      <c r="A188" s="11" t="s">
        <v>26</v>
      </c>
      <c r="B188" s="6">
        <v>4</v>
      </c>
      <c r="C188" s="6">
        <v>3</v>
      </c>
      <c r="D188" s="6">
        <f t="shared" si="24"/>
        <v>7</v>
      </c>
      <c r="E188" s="2">
        <f t="shared" si="25"/>
        <v>0.5714285714285714</v>
      </c>
      <c r="F188" s="2">
        <f t="shared" si="26"/>
        <v>0.42857142857142855</v>
      </c>
      <c r="G188" s="1">
        <f t="shared" si="27"/>
        <v>0.0019553072625698325</v>
      </c>
    </row>
    <row r="189" spans="1:7" s="3" customFormat="1" ht="26.25">
      <c r="A189" s="11" t="s">
        <v>11</v>
      </c>
      <c r="B189" s="6">
        <v>91</v>
      </c>
      <c r="C189" s="6">
        <v>100</v>
      </c>
      <c r="D189" s="6">
        <f t="shared" si="24"/>
        <v>191</v>
      </c>
      <c r="E189" s="2">
        <f t="shared" si="25"/>
        <v>0.47643979057591623</v>
      </c>
      <c r="F189" s="2">
        <f t="shared" si="26"/>
        <v>0.5235602094240838</v>
      </c>
      <c r="G189" s="1">
        <f t="shared" si="27"/>
        <v>0.05335195530726257</v>
      </c>
    </row>
    <row r="190" spans="1:7" s="3" customFormat="1" ht="26.25">
      <c r="A190" s="11" t="s">
        <v>13</v>
      </c>
      <c r="B190" s="6">
        <v>9</v>
      </c>
      <c r="C190" s="6">
        <v>6</v>
      </c>
      <c r="D190" s="6">
        <f t="shared" si="24"/>
        <v>15</v>
      </c>
      <c r="E190" s="2">
        <f t="shared" si="25"/>
        <v>0.6</v>
      </c>
      <c r="F190" s="2">
        <f t="shared" si="26"/>
        <v>0.4</v>
      </c>
      <c r="G190" s="1">
        <f t="shared" si="27"/>
        <v>0.004189944134078212</v>
      </c>
    </row>
    <row r="191" spans="1:7" s="3" customFormat="1" ht="26.25">
      <c r="A191" s="11" t="s">
        <v>20</v>
      </c>
      <c r="B191" s="6">
        <v>69</v>
      </c>
      <c r="C191" s="6">
        <v>78</v>
      </c>
      <c r="D191" s="6">
        <f t="shared" si="24"/>
        <v>147</v>
      </c>
      <c r="E191" s="2">
        <f t="shared" si="25"/>
        <v>0.46938775510204084</v>
      </c>
      <c r="F191" s="2">
        <f t="shared" si="26"/>
        <v>0.5306122448979592</v>
      </c>
      <c r="G191" s="1">
        <f t="shared" si="27"/>
        <v>0.04106145251396648</v>
      </c>
    </row>
    <row r="192" spans="1:7" s="3" customFormat="1" ht="26.25">
      <c r="A192" s="11" t="s">
        <v>12</v>
      </c>
      <c r="B192" s="6">
        <v>138</v>
      </c>
      <c r="C192" s="6">
        <v>122</v>
      </c>
      <c r="D192" s="6">
        <f t="shared" si="24"/>
        <v>260</v>
      </c>
      <c r="E192" s="2">
        <f t="shared" si="25"/>
        <v>0.5307692307692308</v>
      </c>
      <c r="F192" s="2">
        <f t="shared" si="26"/>
        <v>0.46923076923076923</v>
      </c>
      <c r="G192" s="1">
        <f t="shared" si="27"/>
        <v>0.07262569832402235</v>
      </c>
    </row>
    <row r="193" spans="1:7" s="3" customFormat="1" ht="26.25">
      <c r="A193" s="11" t="s">
        <v>98</v>
      </c>
      <c r="B193" s="6">
        <v>118</v>
      </c>
      <c r="C193" s="6">
        <v>252</v>
      </c>
      <c r="D193" s="6">
        <f t="shared" si="24"/>
        <v>370</v>
      </c>
      <c r="E193" s="2">
        <f t="shared" si="25"/>
        <v>0.31891891891891894</v>
      </c>
      <c r="F193" s="2">
        <f t="shared" si="26"/>
        <v>0.6810810810810811</v>
      </c>
      <c r="G193" s="1">
        <f t="shared" si="27"/>
        <v>0.10335195530726257</v>
      </c>
    </row>
    <row r="194" spans="1:7" s="3" customFormat="1" ht="26.25">
      <c r="A194" s="11" t="s">
        <v>17</v>
      </c>
      <c r="B194" s="6">
        <v>33</v>
      </c>
      <c r="C194" s="6">
        <v>59</v>
      </c>
      <c r="D194" s="6">
        <f t="shared" si="24"/>
        <v>92</v>
      </c>
      <c r="E194" s="2">
        <f t="shared" si="25"/>
        <v>0.358695652173913</v>
      </c>
      <c r="F194" s="2">
        <f t="shared" si="26"/>
        <v>0.6413043478260869</v>
      </c>
      <c r="G194" s="1">
        <f t="shared" si="27"/>
        <v>0.02569832402234637</v>
      </c>
    </row>
    <row r="195" spans="1:7" s="3" customFormat="1" ht="26.25">
      <c r="A195" s="11" t="s">
        <v>16</v>
      </c>
      <c r="B195" s="6">
        <v>30</v>
      </c>
      <c r="C195" s="6">
        <v>23</v>
      </c>
      <c r="D195" s="6">
        <f t="shared" si="24"/>
        <v>53</v>
      </c>
      <c r="E195" s="2">
        <f t="shared" si="25"/>
        <v>0.5660377358490566</v>
      </c>
      <c r="F195" s="2">
        <f t="shared" si="26"/>
        <v>0.4339622641509434</v>
      </c>
      <c r="G195" s="1">
        <f t="shared" si="27"/>
        <v>0.014804469273743017</v>
      </c>
    </row>
    <row r="196" spans="1:7" s="3" customFormat="1" ht="26.25">
      <c r="A196" s="11" t="s">
        <v>18</v>
      </c>
      <c r="B196" s="6">
        <v>12</v>
      </c>
      <c r="C196" s="6">
        <v>12</v>
      </c>
      <c r="D196" s="6">
        <f t="shared" si="24"/>
        <v>24</v>
      </c>
      <c r="E196" s="2">
        <f t="shared" si="25"/>
        <v>0.5</v>
      </c>
      <c r="F196" s="2">
        <f t="shared" si="26"/>
        <v>0.5</v>
      </c>
      <c r="G196" s="1">
        <f t="shared" si="27"/>
        <v>0.0067039106145251395</v>
      </c>
    </row>
    <row r="197" spans="1:7" s="3" customFormat="1" ht="26.25">
      <c r="A197" s="11" t="s">
        <v>19</v>
      </c>
      <c r="B197" s="6">
        <v>11</v>
      </c>
      <c r="C197" s="6">
        <v>9</v>
      </c>
      <c r="D197" s="6">
        <f t="shared" si="24"/>
        <v>20</v>
      </c>
      <c r="E197" s="2">
        <f t="shared" si="25"/>
        <v>0.55</v>
      </c>
      <c r="F197" s="2">
        <f t="shared" si="26"/>
        <v>0.45</v>
      </c>
      <c r="G197" s="1">
        <f t="shared" si="27"/>
        <v>0.00558659217877095</v>
      </c>
    </row>
    <row r="198" spans="1:7" s="3" customFormat="1" ht="26.25">
      <c r="A198" s="11" t="s">
        <v>27</v>
      </c>
      <c r="B198" s="6">
        <v>829</v>
      </c>
      <c r="C198" s="6">
        <v>1084</v>
      </c>
      <c r="D198" s="6">
        <f t="shared" si="24"/>
        <v>1913</v>
      </c>
      <c r="E198" s="2">
        <f t="shared" si="25"/>
        <v>0.4333507579717721</v>
      </c>
      <c r="F198" s="2">
        <f t="shared" si="26"/>
        <v>0.5666492420282279</v>
      </c>
      <c r="G198" s="1">
        <f t="shared" si="27"/>
        <v>0.5343575418994413</v>
      </c>
    </row>
    <row r="199" spans="1:7" s="3" customFormat="1" ht="26.25">
      <c r="A199" s="11" t="s">
        <v>28</v>
      </c>
      <c r="B199" s="6">
        <v>16</v>
      </c>
      <c r="C199" s="6">
        <v>5</v>
      </c>
      <c r="D199" s="6">
        <f t="shared" si="24"/>
        <v>21</v>
      </c>
      <c r="E199" s="2">
        <f t="shared" si="25"/>
        <v>0.7619047619047619</v>
      </c>
      <c r="F199" s="2">
        <f t="shared" si="26"/>
        <v>0.23809523809523808</v>
      </c>
      <c r="G199" s="1">
        <f t="shared" si="27"/>
        <v>0.005865921787709497</v>
      </c>
    </row>
    <row r="200" spans="1:7" s="3" customFormat="1" ht="26.25">
      <c r="A200" s="11" t="s">
        <v>29</v>
      </c>
      <c r="B200" s="6">
        <v>15</v>
      </c>
      <c r="C200" s="6">
        <v>2</v>
      </c>
      <c r="D200" s="6">
        <f t="shared" si="24"/>
        <v>17</v>
      </c>
      <c r="E200" s="2">
        <f t="shared" si="25"/>
        <v>0.8823529411764706</v>
      </c>
      <c r="F200" s="2">
        <f t="shared" si="26"/>
        <v>0.11764705882352941</v>
      </c>
      <c r="G200" s="1">
        <f t="shared" si="27"/>
        <v>0.0047486033519553075</v>
      </c>
    </row>
    <row r="201" spans="1:7" ht="26.25">
      <c r="A201" s="11" t="s">
        <v>14</v>
      </c>
      <c r="B201" s="6">
        <f>SUM(B182:B200)</f>
        <v>1627</v>
      </c>
      <c r="C201" s="6">
        <f>SUM(C182:C200)</f>
        <v>1953</v>
      </c>
      <c r="D201" s="6">
        <f t="shared" si="24"/>
        <v>3580</v>
      </c>
      <c r="E201" s="2">
        <f t="shared" si="25"/>
        <v>0.45446927374301677</v>
      </c>
      <c r="F201" s="2">
        <f t="shared" si="26"/>
        <v>0.5455307262569833</v>
      </c>
      <c r="G201" s="1">
        <f>SUM(G182:G200)</f>
        <v>1</v>
      </c>
    </row>
    <row r="207" spans="1:7" ht="26.25">
      <c r="A207" s="29" t="s">
        <v>122</v>
      </c>
      <c r="B207" s="30"/>
      <c r="C207" s="30"/>
      <c r="D207" s="30"/>
      <c r="E207" s="30"/>
      <c r="F207" s="30"/>
      <c r="G207" s="31"/>
    </row>
    <row r="208" spans="1:7" ht="26.25">
      <c r="A208" s="32" t="s">
        <v>0</v>
      </c>
      <c r="B208" s="33" t="s">
        <v>22</v>
      </c>
      <c r="C208" s="34"/>
      <c r="D208" s="35"/>
      <c r="E208" s="32" t="s">
        <v>30</v>
      </c>
      <c r="F208" s="32" t="s">
        <v>31</v>
      </c>
      <c r="G208" s="32" t="s">
        <v>53</v>
      </c>
    </row>
    <row r="209" spans="1:7" ht="26.25">
      <c r="A209" s="32"/>
      <c r="B209" s="10" t="s">
        <v>3</v>
      </c>
      <c r="C209" s="10" t="s">
        <v>4</v>
      </c>
      <c r="D209" s="10" t="s">
        <v>5</v>
      </c>
      <c r="E209" s="32"/>
      <c r="F209" s="32"/>
      <c r="G209" s="32"/>
    </row>
    <row r="210" spans="1:7" ht="26.25">
      <c r="A210" s="11" t="s">
        <v>6</v>
      </c>
      <c r="B210" s="6">
        <v>231</v>
      </c>
      <c r="C210" s="6">
        <v>105</v>
      </c>
      <c r="D210" s="6">
        <f>B210+C210</f>
        <v>336</v>
      </c>
      <c r="E210" s="2">
        <f>B210/D210</f>
        <v>0.6875</v>
      </c>
      <c r="F210" s="2">
        <f>C210/D210</f>
        <v>0.3125</v>
      </c>
      <c r="G210" s="1">
        <f aca="true" t="shared" si="28" ref="G210:G223">D210/$D$224</f>
        <v>0.6086956521739131</v>
      </c>
    </row>
    <row r="211" spans="1:7" ht="26.25">
      <c r="A211" s="11" t="s">
        <v>99</v>
      </c>
      <c r="B211" s="6">
        <v>7</v>
      </c>
      <c r="C211" s="6">
        <v>1</v>
      </c>
      <c r="D211" s="6">
        <f aca="true" t="shared" si="29" ref="D211:D224">B211+C211</f>
        <v>8</v>
      </c>
      <c r="E211" s="2">
        <f aca="true" t="shared" si="30" ref="E211:E224">B211/D211</f>
        <v>0.875</v>
      </c>
      <c r="F211" s="2">
        <f aca="true" t="shared" si="31" ref="F211:F224">C211/D211</f>
        <v>0.125</v>
      </c>
      <c r="G211" s="1">
        <f t="shared" si="28"/>
        <v>0.014492753623188406</v>
      </c>
    </row>
    <row r="212" spans="1:7" ht="26.25">
      <c r="A212" s="11" t="s">
        <v>8</v>
      </c>
      <c r="B212" s="6">
        <v>1</v>
      </c>
      <c r="C212" s="6">
        <v>6</v>
      </c>
      <c r="D212" s="6">
        <f t="shared" si="29"/>
        <v>7</v>
      </c>
      <c r="E212" s="2">
        <f t="shared" si="30"/>
        <v>0.14285714285714285</v>
      </c>
      <c r="F212" s="2">
        <f t="shared" si="31"/>
        <v>0.8571428571428571</v>
      </c>
      <c r="G212" s="1">
        <f t="shared" si="28"/>
        <v>0.012681159420289856</v>
      </c>
    </row>
    <row r="213" spans="1:7" ht="26.25">
      <c r="A213" s="11" t="s">
        <v>97</v>
      </c>
      <c r="B213" s="6">
        <v>3</v>
      </c>
      <c r="C213" s="6">
        <v>2</v>
      </c>
      <c r="D213" s="6">
        <f t="shared" si="29"/>
        <v>5</v>
      </c>
      <c r="E213" s="2">
        <f t="shared" si="30"/>
        <v>0.6</v>
      </c>
      <c r="F213" s="2">
        <f t="shared" si="31"/>
        <v>0.4</v>
      </c>
      <c r="G213" s="1">
        <f t="shared" si="28"/>
        <v>0.009057971014492754</v>
      </c>
    </row>
    <row r="214" spans="1:7" ht="26.25">
      <c r="A214" s="11" t="s">
        <v>24</v>
      </c>
      <c r="B214" s="6">
        <v>12</v>
      </c>
      <c r="C214" s="6">
        <v>1</v>
      </c>
      <c r="D214" s="6">
        <f t="shared" si="29"/>
        <v>13</v>
      </c>
      <c r="E214" s="2">
        <f t="shared" si="30"/>
        <v>0.9230769230769231</v>
      </c>
      <c r="F214" s="2">
        <f t="shared" si="31"/>
        <v>0.07692307692307693</v>
      </c>
      <c r="G214" s="1">
        <f t="shared" si="28"/>
        <v>0.02355072463768116</v>
      </c>
    </row>
    <row r="215" spans="1:7" ht="26.25">
      <c r="A215" s="11" t="s">
        <v>25</v>
      </c>
      <c r="B215" s="6">
        <v>2</v>
      </c>
      <c r="C215" s="6">
        <v>0</v>
      </c>
      <c r="D215" s="6">
        <f t="shared" si="29"/>
        <v>2</v>
      </c>
      <c r="E215" s="2">
        <f t="shared" si="30"/>
        <v>1</v>
      </c>
      <c r="F215" s="2">
        <f t="shared" si="31"/>
        <v>0</v>
      </c>
      <c r="G215" s="1">
        <f t="shared" si="28"/>
        <v>0.0036231884057971015</v>
      </c>
    </row>
    <row r="216" spans="1:7" ht="26.25">
      <c r="A216" s="11" t="s">
        <v>26</v>
      </c>
      <c r="B216" s="6">
        <v>2</v>
      </c>
      <c r="C216" s="6">
        <v>0</v>
      </c>
      <c r="D216" s="6">
        <f t="shared" si="29"/>
        <v>2</v>
      </c>
      <c r="E216" s="2">
        <f t="shared" si="30"/>
        <v>1</v>
      </c>
      <c r="F216" s="2">
        <f t="shared" si="31"/>
        <v>0</v>
      </c>
      <c r="G216" s="1">
        <f t="shared" si="28"/>
        <v>0.0036231884057971015</v>
      </c>
    </row>
    <row r="217" spans="1:7" ht="26.25">
      <c r="A217" s="11" t="s">
        <v>11</v>
      </c>
      <c r="B217" s="6">
        <v>15</v>
      </c>
      <c r="C217" s="6">
        <v>10</v>
      </c>
      <c r="D217" s="6">
        <f t="shared" si="29"/>
        <v>25</v>
      </c>
      <c r="E217" s="2">
        <f t="shared" si="30"/>
        <v>0.6</v>
      </c>
      <c r="F217" s="2">
        <f t="shared" si="31"/>
        <v>0.4</v>
      </c>
      <c r="G217" s="1">
        <f t="shared" si="28"/>
        <v>0.04528985507246377</v>
      </c>
    </row>
    <row r="218" spans="1:7" ht="26.25">
      <c r="A218" s="11" t="s">
        <v>13</v>
      </c>
      <c r="B218" s="6">
        <v>1</v>
      </c>
      <c r="C218" s="6">
        <v>0</v>
      </c>
      <c r="D218" s="6">
        <f t="shared" si="29"/>
        <v>1</v>
      </c>
      <c r="E218" s="2">
        <f t="shared" si="30"/>
        <v>1</v>
      </c>
      <c r="F218" s="2">
        <f t="shared" si="31"/>
        <v>0</v>
      </c>
      <c r="G218" s="1">
        <f t="shared" si="28"/>
        <v>0.0018115942028985507</v>
      </c>
    </row>
    <row r="219" spans="1:7" ht="26.25">
      <c r="A219" s="11" t="s">
        <v>20</v>
      </c>
      <c r="B219" s="6">
        <v>7</v>
      </c>
      <c r="C219" s="6">
        <v>12</v>
      </c>
      <c r="D219" s="6">
        <f t="shared" si="29"/>
        <v>19</v>
      </c>
      <c r="E219" s="2">
        <f t="shared" si="30"/>
        <v>0.3684210526315789</v>
      </c>
      <c r="F219" s="2">
        <f t="shared" si="31"/>
        <v>0.631578947368421</v>
      </c>
      <c r="G219" s="1">
        <f t="shared" si="28"/>
        <v>0.034420289855072464</v>
      </c>
    </row>
    <row r="220" spans="1:7" ht="26.25">
      <c r="A220" s="11" t="s">
        <v>12</v>
      </c>
      <c r="B220" s="6">
        <v>17</v>
      </c>
      <c r="C220" s="6">
        <v>7</v>
      </c>
      <c r="D220" s="6">
        <f t="shared" si="29"/>
        <v>24</v>
      </c>
      <c r="E220" s="2">
        <f t="shared" si="30"/>
        <v>0.7083333333333334</v>
      </c>
      <c r="F220" s="2">
        <f t="shared" si="31"/>
        <v>0.2916666666666667</v>
      </c>
      <c r="G220" s="1">
        <f t="shared" si="28"/>
        <v>0.043478260869565216</v>
      </c>
    </row>
    <row r="221" spans="1:7" ht="26.25">
      <c r="A221" s="11" t="s">
        <v>98</v>
      </c>
      <c r="B221" s="6">
        <v>39</v>
      </c>
      <c r="C221" s="6">
        <v>33</v>
      </c>
      <c r="D221" s="6">
        <f t="shared" si="29"/>
        <v>72</v>
      </c>
      <c r="E221" s="2">
        <f t="shared" si="30"/>
        <v>0.5416666666666666</v>
      </c>
      <c r="F221" s="2">
        <f t="shared" si="31"/>
        <v>0.4583333333333333</v>
      </c>
      <c r="G221" s="1">
        <f t="shared" si="28"/>
        <v>0.13043478260869565</v>
      </c>
    </row>
    <row r="222" spans="1:7" ht="26.25">
      <c r="A222" s="11" t="s">
        <v>17</v>
      </c>
      <c r="B222" s="6">
        <v>15</v>
      </c>
      <c r="C222" s="6">
        <v>13</v>
      </c>
      <c r="D222" s="6">
        <f t="shared" si="29"/>
        <v>28</v>
      </c>
      <c r="E222" s="2">
        <f t="shared" si="30"/>
        <v>0.5357142857142857</v>
      </c>
      <c r="F222" s="2">
        <f t="shared" si="31"/>
        <v>0.4642857142857143</v>
      </c>
      <c r="G222" s="1">
        <f t="shared" si="28"/>
        <v>0.050724637681159424</v>
      </c>
    </row>
    <row r="223" spans="1:7" ht="26.25">
      <c r="A223" s="11" t="s">
        <v>18</v>
      </c>
      <c r="B223" s="6">
        <v>4</v>
      </c>
      <c r="C223" s="6">
        <v>6</v>
      </c>
      <c r="D223" s="6">
        <f t="shared" si="29"/>
        <v>10</v>
      </c>
      <c r="E223" s="2">
        <f t="shared" si="30"/>
        <v>0.4</v>
      </c>
      <c r="F223" s="2">
        <f t="shared" si="31"/>
        <v>0.6</v>
      </c>
      <c r="G223" s="1">
        <f t="shared" si="28"/>
        <v>0.018115942028985508</v>
      </c>
    </row>
    <row r="224" spans="1:7" ht="26.25">
      <c r="A224" s="11" t="s">
        <v>14</v>
      </c>
      <c r="B224" s="6">
        <f>SUM(B210:B223)</f>
        <v>356</v>
      </c>
      <c r="C224" s="6">
        <f>SUM(C210:C223)</f>
        <v>196</v>
      </c>
      <c r="D224" s="6">
        <f t="shared" si="29"/>
        <v>552</v>
      </c>
      <c r="E224" s="2">
        <f t="shared" si="30"/>
        <v>0.644927536231884</v>
      </c>
      <c r="F224" s="2">
        <f t="shared" si="31"/>
        <v>0.35507246376811596</v>
      </c>
      <c r="G224" s="1">
        <f>SUM(G210:G223)</f>
        <v>1.0000000000000002</v>
      </c>
    </row>
    <row r="234" spans="1:7" ht="26.25">
      <c r="A234" s="29" t="s">
        <v>123</v>
      </c>
      <c r="B234" s="30"/>
      <c r="C234" s="30"/>
      <c r="D234" s="30"/>
      <c r="E234" s="30"/>
      <c r="F234" s="30"/>
      <c r="G234" s="31"/>
    </row>
    <row r="235" spans="1:7" ht="26.25">
      <c r="A235" s="32" t="s">
        <v>0</v>
      </c>
      <c r="B235" s="33" t="s">
        <v>23</v>
      </c>
      <c r="C235" s="34"/>
      <c r="D235" s="35"/>
      <c r="E235" s="32" t="s">
        <v>30</v>
      </c>
      <c r="F235" s="32" t="s">
        <v>31</v>
      </c>
      <c r="G235" s="32" t="s">
        <v>52</v>
      </c>
    </row>
    <row r="236" spans="1:7" ht="26.25">
      <c r="A236" s="32"/>
      <c r="B236" s="10" t="s">
        <v>3</v>
      </c>
      <c r="C236" s="10" t="s">
        <v>4</v>
      </c>
      <c r="D236" s="10" t="s">
        <v>5</v>
      </c>
      <c r="E236" s="32"/>
      <c r="F236" s="32"/>
      <c r="G236" s="32"/>
    </row>
    <row r="237" spans="1:7" ht="26.25">
      <c r="A237" s="11" t="s">
        <v>6</v>
      </c>
      <c r="B237" s="6">
        <v>2</v>
      </c>
      <c r="C237" s="6">
        <v>0</v>
      </c>
      <c r="D237" s="6">
        <f>B237+C237</f>
        <v>2</v>
      </c>
      <c r="E237" s="2">
        <f>B237/D237</f>
        <v>1</v>
      </c>
      <c r="F237" s="2">
        <f>C237/D237</f>
        <v>0</v>
      </c>
      <c r="G237" s="1">
        <f aca="true" t="shared" si="32" ref="G237:G248">D237/$D$249</f>
        <v>0.025</v>
      </c>
    </row>
    <row r="238" spans="1:7" ht="26.25">
      <c r="A238" s="11" t="s">
        <v>99</v>
      </c>
      <c r="B238" s="6">
        <v>4</v>
      </c>
      <c r="C238" s="6">
        <v>2</v>
      </c>
      <c r="D238" s="6">
        <f aca="true" t="shared" si="33" ref="D238:D249">B238+C238</f>
        <v>6</v>
      </c>
      <c r="E238" s="2">
        <f aca="true" t="shared" si="34" ref="E238:E249">B238/D238</f>
        <v>0.6666666666666666</v>
      </c>
      <c r="F238" s="2">
        <f aca="true" t="shared" si="35" ref="F238:F249">C238/D238</f>
        <v>0.3333333333333333</v>
      </c>
      <c r="G238" s="1">
        <f t="shared" si="32"/>
        <v>0.075</v>
      </c>
    </row>
    <row r="239" spans="1:7" ht="26.25">
      <c r="A239" s="11" t="s">
        <v>24</v>
      </c>
      <c r="B239" s="6">
        <v>1</v>
      </c>
      <c r="C239" s="6">
        <v>0</v>
      </c>
      <c r="D239" s="6">
        <f t="shared" si="33"/>
        <v>1</v>
      </c>
      <c r="E239" s="2">
        <f t="shared" si="34"/>
        <v>1</v>
      </c>
      <c r="F239" s="2">
        <f t="shared" si="35"/>
        <v>0</v>
      </c>
      <c r="G239" s="1">
        <f t="shared" si="32"/>
        <v>0.0125</v>
      </c>
    </row>
    <row r="240" spans="1:7" ht="26.25">
      <c r="A240" s="11" t="s">
        <v>25</v>
      </c>
      <c r="B240" s="6">
        <v>1</v>
      </c>
      <c r="C240" s="6">
        <v>0</v>
      </c>
      <c r="D240" s="6">
        <f t="shared" si="33"/>
        <v>1</v>
      </c>
      <c r="E240" s="2">
        <f t="shared" si="34"/>
        <v>1</v>
      </c>
      <c r="F240" s="2">
        <f t="shared" si="35"/>
        <v>0</v>
      </c>
      <c r="G240" s="1">
        <f t="shared" si="32"/>
        <v>0.0125</v>
      </c>
    </row>
    <row r="241" spans="1:7" ht="26.25">
      <c r="A241" s="11" t="s">
        <v>11</v>
      </c>
      <c r="B241" s="6">
        <v>6</v>
      </c>
      <c r="C241" s="6">
        <v>3</v>
      </c>
      <c r="D241" s="6">
        <f t="shared" si="33"/>
        <v>9</v>
      </c>
      <c r="E241" s="2">
        <f t="shared" si="34"/>
        <v>0.6666666666666666</v>
      </c>
      <c r="F241" s="2">
        <f t="shared" si="35"/>
        <v>0.3333333333333333</v>
      </c>
      <c r="G241" s="1">
        <f t="shared" si="32"/>
        <v>0.1125</v>
      </c>
    </row>
    <row r="242" spans="1:7" ht="26.25">
      <c r="A242" s="11" t="s">
        <v>20</v>
      </c>
      <c r="B242" s="6">
        <v>1</v>
      </c>
      <c r="C242" s="6">
        <v>5</v>
      </c>
      <c r="D242" s="6">
        <f t="shared" si="33"/>
        <v>6</v>
      </c>
      <c r="E242" s="2">
        <f t="shared" si="34"/>
        <v>0.16666666666666666</v>
      </c>
      <c r="F242" s="2">
        <f t="shared" si="35"/>
        <v>0.8333333333333334</v>
      </c>
      <c r="G242" s="1">
        <f t="shared" si="32"/>
        <v>0.075</v>
      </c>
    </row>
    <row r="243" spans="1:7" ht="26.25">
      <c r="A243" s="11" t="s">
        <v>12</v>
      </c>
      <c r="B243" s="6">
        <v>4</v>
      </c>
      <c r="C243" s="6">
        <v>0</v>
      </c>
      <c r="D243" s="6">
        <f t="shared" si="33"/>
        <v>4</v>
      </c>
      <c r="E243" s="2">
        <f t="shared" si="34"/>
        <v>1</v>
      </c>
      <c r="F243" s="2">
        <f t="shared" si="35"/>
        <v>0</v>
      </c>
      <c r="G243" s="1">
        <f t="shared" si="32"/>
        <v>0.05</v>
      </c>
    </row>
    <row r="244" spans="1:7" ht="26.25">
      <c r="A244" s="11" t="s">
        <v>98</v>
      </c>
      <c r="B244" s="6">
        <v>29</v>
      </c>
      <c r="C244" s="6">
        <v>10</v>
      </c>
      <c r="D244" s="6">
        <f t="shared" si="33"/>
        <v>39</v>
      </c>
      <c r="E244" s="2">
        <f t="shared" si="34"/>
        <v>0.7435897435897436</v>
      </c>
      <c r="F244" s="2">
        <f t="shared" si="35"/>
        <v>0.2564102564102564</v>
      </c>
      <c r="G244" s="1">
        <f t="shared" si="32"/>
        <v>0.4875</v>
      </c>
    </row>
    <row r="245" spans="1:7" ht="26.25">
      <c r="A245" s="11" t="s">
        <v>17</v>
      </c>
      <c r="B245" s="6">
        <v>4</v>
      </c>
      <c r="C245" s="6">
        <v>2</v>
      </c>
      <c r="D245" s="6">
        <f t="shared" si="33"/>
        <v>6</v>
      </c>
      <c r="E245" s="2">
        <f t="shared" si="34"/>
        <v>0.6666666666666666</v>
      </c>
      <c r="F245" s="2">
        <f t="shared" si="35"/>
        <v>0.3333333333333333</v>
      </c>
      <c r="G245" s="1">
        <f t="shared" si="32"/>
        <v>0.075</v>
      </c>
    </row>
    <row r="246" spans="1:7" ht="26.25">
      <c r="A246" s="11" t="s">
        <v>16</v>
      </c>
      <c r="B246" s="6">
        <v>2</v>
      </c>
      <c r="C246" s="6">
        <v>0</v>
      </c>
      <c r="D246" s="6">
        <f t="shared" si="33"/>
        <v>2</v>
      </c>
      <c r="E246" s="2">
        <f t="shared" si="34"/>
        <v>1</v>
      </c>
      <c r="F246" s="2">
        <f t="shared" si="35"/>
        <v>0</v>
      </c>
      <c r="G246" s="1">
        <f t="shared" si="32"/>
        <v>0.025</v>
      </c>
    </row>
    <row r="247" spans="1:7" ht="26.25">
      <c r="A247" s="11" t="s">
        <v>18</v>
      </c>
      <c r="B247" s="6">
        <v>2</v>
      </c>
      <c r="C247" s="6">
        <v>1</v>
      </c>
      <c r="D247" s="6">
        <f t="shared" si="33"/>
        <v>3</v>
      </c>
      <c r="E247" s="2">
        <f t="shared" si="34"/>
        <v>0.6666666666666666</v>
      </c>
      <c r="F247" s="2">
        <f t="shared" si="35"/>
        <v>0.3333333333333333</v>
      </c>
      <c r="G247" s="1">
        <f t="shared" si="32"/>
        <v>0.0375</v>
      </c>
    </row>
    <row r="248" spans="1:7" ht="26.25">
      <c r="A248" s="11" t="s">
        <v>29</v>
      </c>
      <c r="B248" s="6">
        <v>1</v>
      </c>
      <c r="C248" s="6">
        <v>0</v>
      </c>
      <c r="D248" s="6">
        <f t="shared" si="33"/>
        <v>1</v>
      </c>
      <c r="E248" s="2">
        <f t="shared" si="34"/>
        <v>1</v>
      </c>
      <c r="F248" s="2">
        <f t="shared" si="35"/>
        <v>0</v>
      </c>
      <c r="G248" s="1">
        <f t="shared" si="32"/>
        <v>0.0125</v>
      </c>
    </row>
    <row r="249" spans="1:7" ht="26.25">
      <c r="A249" s="11" t="s">
        <v>14</v>
      </c>
      <c r="B249" s="6">
        <f>SUM(B237:B248)</f>
        <v>57</v>
      </c>
      <c r="C249" s="6">
        <f>SUM(C237:C248)</f>
        <v>23</v>
      </c>
      <c r="D249" s="6">
        <f t="shared" si="33"/>
        <v>80</v>
      </c>
      <c r="E249" s="2">
        <f t="shared" si="34"/>
        <v>0.7125</v>
      </c>
      <c r="F249" s="2">
        <f t="shared" si="35"/>
        <v>0.2875</v>
      </c>
      <c r="G249" s="1">
        <f>SUM(G237:G248)</f>
        <v>0.9999999999999999</v>
      </c>
    </row>
    <row r="259" spans="1:6" ht="26.25">
      <c r="A259" s="42" t="s">
        <v>124</v>
      </c>
      <c r="B259" s="42"/>
      <c r="C259" s="42"/>
      <c r="D259" s="42"/>
      <c r="E259" s="42"/>
      <c r="F259" s="42"/>
    </row>
    <row r="260" spans="1:6" ht="52.5">
      <c r="A260" s="8" t="s">
        <v>0</v>
      </c>
      <c r="B260" s="10" t="s">
        <v>55</v>
      </c>
      <c r="C260" s="10" t="s">
        <v>56</v>
      </c>
      <c r="D260" s="10" t="s">
        <v>59</v>
      </c>
      <c r="E260" s="10" t="s">
        <v>57</v>
      </c>
      <c r="F260" s="10" t="s">
        <v>58</v>
      </c>
    </row>
    <row r="261" spans="1:6" ht="26.25">
      <c r="A261" s="11" t="s">
        <v>6</v>
      </c>
      <c r="B261" s="6">
        <v>7849</v>
      </c>
      <c r="C261" s="6">
        <f>D261-B261</f>
        <v>1007</v>
      </c>
      <c r="D261" s="6">
        <v>8856</v>
      </c>
      <c r="E261" s="2">
        <f>B261/D261</f>
        <v>0.8862917795844625</v>
      </c>
      <c r="F261" s="2">
        <f>C261/D261</f>
        <v>0.11370822041553749</v>
      </c>
    </row>
    <row r="262" spans="1:6" ht="26.25">
      <c r="A262" s="11" t="s">
        <v>7</v>
      </c>
      <c r="B262" s="6">
        <v>3183</v>
      </c>
      <c r="C262" s="6">
        <f aca="true" t="shared" si="36" ref="C262:C282">D262-B262</f>
        <v>567</v>
      </c>
      <c r="D262" s="6">
        <v>3750</v>
      </c>
      <c r="E262" s="2">
        <f aca="true" t="shared" si="37" ref="E262:E282">B262/D262</f>
        <v>0.8488</v>
      </c>
      <c r="F262" s="2">
        <f aca="true" t="shared" si="38" ref="F262:F282">C262/D262</f>
        <v>0.1512</v>
      </c>
    </row>
    <row r="263" spans="1:6" ht="26.25">
      <c r="A263" s="11" t="s">
        <v>8</v>
      </c>
      <c r="B263" s="6">
        <v>2959</v>
      </c>
      <c r="C263" s="6">
        <f t="shared" si="36"/>
        <v>369</v>
      </c>
      <c r="D263" s="6">
        <v>3328</v>
      </c>
      <c r="E263" s="2">
        <f t="shared" si="37"/>
        <v>0.8891225961538461</v>
      </c>
      <c r="F263" s="2">
        <f t="shared" si="38"/>
        <v>0.11087740384615384</v>
      </c>
    </row>
    <row r="264" spans="1:6" ht="26.25">
      <c r="A264" s="11" t="s">
        <v>9</v>
      </c>
      <c r="B264" s="6">
        <v>6045</v>
      </c>
      <c r="C264" s="6">
        <f t="shared" si="36"/>
        <v>513</v>
      </c>
      <c r="D264" s="6">
        <v>6558</v>
      </c>
      <c r="E264" s="2">
        <f t="shared" si="37"/>
        <v>0.9217749313815188</v>
      </c>
      <c r="F264" s="2">
        <f t="shared" si="38"/>
        <v>0.07822506861848125</v>
      </c>
    </row>
    <row r="265" spans="1:6" ht="26.25">
      <c r="A265" s="11" t="s">
        <v>10</v>
      </c>
      <c r="B265" s="6">
        <v>2560</v>
      </c>
      <c r="C265" s="6">
        <f t="shared" si="36"/>
        <v>108</v>
      </c>
      <c r="D265" s="6">
        <v>2668</v>
      </c>
      <c r="E265" s="2">
        <f t="shared" si="37"/>
        <v>0.95952023988006</v>
      </c>
      <c r="F265" s="2">
        <f t="shared" si="38"/>
        <v>0.04047976011994003</v>
      </c>
    </row>
    <row r="266" spans="1:6" ht="26.25">
      <c r="A266" s="11" t="s">
        <v>34</v>
      </c>
      <c r="B266" s="6">
        <v>6009</v>
      </c>
      <c r="C266" s="6">
        <f t="shared" si="36"/>
        <v>926</v>
      </c>
      <c r="D266" s="6">
        <v>6935</v>
      </c>
      <c r="E266" s="2">
        <f t="shared" si="37"/>
        <v>0.8664744051910599</v>
      </c>
      <c r="F266" s="2">
        <f t="shared" si="38"/>
        <v>0.13352559480894016</v>
      </c>
    </row>
    <row r="267" spans="1:6" ht="26.25">
      <c r="A267" s="11" t="s">
        <v>35</v>
      </c>
      <c r="B267" s="6">
        <v>5431</v>
      </c>
      <c r="C267" s="6">
        <f t="shared" si="36"/>
        <v>861</v>
      </c>
      <c r="D267" s="6">
        <v>6292</v>
      </c>
      <c r="E267" s="2">
        <f t="shared" si="37"/>
        <v>0.8631595677050222</v>
      </c>
      <c r="F267" s="2">
        <f t="shared" si="38"/>
        <v>0.13684043229497775</v>
      </c>
    </row>
    <row r="268" spans="1:6" ht="26.25">
      <c r="A268" s="11" t="s">
        <v>36</v>
      </c>
      <c r="B268" s="6">
        <v>2241</v>
      </c>
      <c r="C268" s="6">
        <f t="shared" si="36"/>
        <v>261</v>
      </c>
      <c r="D268" s="6">
        <v>2502</v>
      </c>
      <c r="E268" s="2">
        <f t="shared" si="37"/>
        <v>0.89568345323741</v>
      </c>
      <c r="F268" s="2">
        <f t="shared" si="38"/>
        <v>0.10431654676258993</v>
      </c>
    </row>
    <row r="269" spans="1:6" ht="26.25">
      <c r="A269" s="11" t="s">
        <v>37</v>
      </c>
      <c r="B269" s="6">
        <v>1652</v>
      </c>
      <c r="C269" s="6">
        <f t="shared" si="36"/>
        <v>151</v>
      </c>
      <c r="D269" s="6">
        <v>1803</v>
      </c>
      <c r="E269" s="2">
        <f t="shared" si="37"/>
        <v>0.9162506932889628</v>
      </c>
      <c r="F269" s="2">
        <f t="shared" si="38"/>
        <v>0.08374930671103716</v>
      </c>
    </row>
    <row r="270" spans="1:6" ht="26.25">
      <c r="A270" s="11" t="s">
        <v>100</v>
      </c>
      <c r="B270" s="6">
        <v>6380</v>
      </c>
      <c r="C270" s="6">
        <f t="shared" si="36"/>
        <v>261</v>
      </c>
      <c r="D270" s="6">
        <v>6641</v>
      </c>
      <c r="E270" s="2">
        <f t="shared" si="37"/>
        <v>0.9606986899563319</v>
      </c>
      <c r="F270" s="2">
        <f t="shared" si="38"/>
        <v>0.039301310043668124</v>
      </c>
    </row>
    <row r="271" spans="1:6" ht="26.25">
      <c r="A271" s="11" t="s">
        <v>13</v>
      </c>
      <c r="B271" s="6">
        <v>1499</v>
      </c>
      <c r="C271" s="6">
        <f t="shared" si="36"/>
        <v>125</v>
      </c>
      <c r="D271" s="6">
        <v>1624</v>
      </c>
      <c r="E271" s="2">
        <f t="shared" si="37"/>
        <v>0.9230295566502463</v>
      </c>
      <c r="F271" s="2">
        <f t="shared" si="38"/>
        <v>0.0769704433497537</v>
      </c>
    </row>
    <row r="272" spans="1:6" ht="26.25">
      <c r="A272" s="11" t="s">
        <v>20</v>
      </c>
      <c r="B272" s="6">
        <v>15672</v>
      </c>
      <c r="C272" s="6">
        <f t="shared" si="36"/>
        <v>928</v>
      </c>
      <c r="D272" s="6">
        <v>16600</v>
      </c>
      <c r="E272" s="2">
        <f t="shared" si="37"/>
        <v>0.9440963855421687</v>
      </c>
      <c r="F272" s="2">
        <f t="shared" si="38"/>
        <v>0.055903614457831326</v>
      </c>
    </row>
    <row r="273" spans="1:6" ht="26.25">
      <c r="A273" s="11" t="s">
        <v>12</v>
      </c>
      <c r="B273" s="6">
        <v>13778</v>
      </c>
      <c r="C273" s="6">
        <f t="shared" si="36"/>
        <v>830</v>
      </c>
      <c r="D273" s="6">
        <v>14608</v>
      </c>
      <c r="E273" s="2">
        <f t="shared" si="37"/>
        <v>0.9431818181818182</v>
      </c>
      <c r="F273" s="2">
        <f t="shared" si="38"/>
        <v>0.056818181818181816</v>
      </c>
    </row>
    <row r="274" spans="1:6" ht="26.25">
      <c r="A274" s="11" t="s">
        <v>101</v>
      </c>
      <c r="B274" s="6">
        <v>61796</v>
      </c>
      <c r="C274" s="6">
        <f t="shared" si="36"/>
        <v>3526</v>
      </c>
      <c r="D274" s="6">
        <v>65322</v>
      </c>
      <c r="E274" s="2">
        <f t="shared" si="37"/>
        <v>0.946021248583938</v>
      </c>
      <c r="F274" s="2">
        <f t="shared" si="38"/>
        <v>0.05397875141606197</v>
      </c>
    </row>
    <row r="275" spans="1:6" ht="26.25">
      <c r="A275" s="11" t="s">
        <v>17</v>
      </c>
      <c r="B275" s="6">
        <v>9375</v>
      </c>
      <c r="C275" s="6">
        <f t="shared" si="36"/>
        <v>438</v>
      </c>
      <c r="D275" s="6">
        <v>9813</v>
      </c>
      <c r="E275" s="2">
        <f t="shared" si="37"/>
        <v>0.9553653317028432</v>
      </c>
      <c r="F275" s="2">
        <f t="shared" si="38"/>
        <v>0.044634668297156836</v>
      </c>
    </row>
    <row r="276" spans="1:6" ht="26.25">
      <c r="A276" s="11" t="s">
        <v>16</v>
      </c>
      <c r="B276" s="6">
        <v>23175</v>
      </c>
      <c r="C276" s="6">
        <f t="shared" si="36"/>
        <v>705</v>
      </c>
      <c r="D276" s="6">
        <v>23880</v>
      </c>
      <c r="E276" s="2">
        <f t="shared" si="37"/>
        <v>0.9704773869346733</v>
      </c>
      <c r="F276" s="2">
        <f t="shared" si="38"/>
        <v>0.029522613065326633</v>
      </c>
    </row>
    <row r="277" spans="1:6" ht="26.25">
      <c r="A277" s="11" t="s">
        <v>18</v>
      </c>
      <c r="B277" s="6">
        <v>7340</v>
      </c>
      <c r="C277" s="6">
        <f t="shared" si="36"/>
        <v>285</v>
      </c>
      <c r="D277" s="6">
        <v>7625</v>
      </c>
      <c r="E277" s="2">
        <f t="shared" si="37"/>
        <v>0.9626229508196721</v>
      </c>
      <c r="F277" s="2">
        <f t="shared" si="38"/>
        <v>0.037377049180327866</v>
      </c>
    </row>
    <row r="278" spans="1:6" ht="26.25">
      <c r="A278" s="11" t="s">
        <v>102</v>
      </c>
      <c r="B278" s="6">
        <v>314</v>
      </c>
      <c r="C278" s="6">
        <f t="shared" si="36"/>
        <v>120</v>
      </c>
      <c r="D278" s="6">
        <v>434</v>
      </c>
      <c r="E278" s="2">
        <f t="shared" si="37"/>
        <v>0.7235023041474654</v>
      </c>
      <c r="F278" s="2">
        <f t="shared" si="38"/>
        <v>0.2764976958525346</v>
      </c>
    </row>
    <row r="279" spans="1:6" ht="26.25">
      <c r="A279" s="11" t="s">
        <v>19</v>
      </c>
      <c r="B279" s="6">
        <v>970</v>
      </c>
      <c r="C279" s="6">
        <f t="shared" si="36"/>
        <v>59</v>
      </c>
      <c r="D279" s="6">
        <v>1029</v>
      </c>
      <c r="E279" s="2">
        <f t="shared" si="37"/>
        <v>0.9426627793974732</v>
      </c>
      <c r="F279" s="2">
        <f t="shared" si="38"/>
        <v>0.057337220602526724</v>
      </c>
    </row>
    <row r="280" spans="1:6" ht="26.25">
      <c r="A280" s="17" t="s">
        <v>15</v>
      </c>
      <c r="B280" s="6">
        <v>213</v>
      </c>
      <c r="C280" s="6">
        <f t="shared" si="36"/>
        <v>11</v>
      </c>
      <c r="D280" s="6">
        <v>224</v>
      </c>
      <c r="E280" s="2">
        <f t="shared" si="37"/>
        <v>0.9508928571428571</v>
      </c>
      <c r="F280" s="2">
        <f t="shared" si="38"/>
        <v>0.049107142857142856</v>
      </c>
    </row>
    <row r="281" spans="1:6" ht="26.25">
      <c r="A281" s="11" t="s">
        <v>38</v>
      </c>
      <c r="B281" s="6">
        <v>692</v>
      </c>
      <c r="C281" s="6">
        <f t="shared" si="36"/>
        <v>0</v>
      </c>
      <c r="D281" s="6">
        <v>692</v>
      </c>
      <c r="E281" s="2">
        <f t="shared" si="37"/>
        <v>1</v>
      </c>
      <c r="F281" s="2">
        <f t="shared" si="38"/>
        <v>0</v>
      </c>
    </row>
    <row r="282" spans="1:6" ht="26.25">
      <c r="A282" s="18" t="s">
        <v>40</v>
      </c>
      <c r="B282" s="21">
        <f>SUM(B261:B281)</f>
        <v>179133</v>
      </c>
      <c r="C282" s="21">
        <f t="shared" si="36"/>
        <v>12051</v>
      </c>
      <c r="D282" s="21">
        <v>191184</v>
      </c>
      <c r="E282" s="1">
        <f t="shared" si="37"/>
        <v>0.936966482550841</v>
      </c>
      <c r="F282" s="1">
        <f t="shared" si="38"/>
        <v>0.06303351744915893</v>
      </c>
    </row>
    <row r="291" spans="1:7" ht="26.25">
      <c r="A291" s="42" t="s">
        <v>125</v>
      </c>
      <c r="B291" s="42"/>
      <c r="C291" s="42"/>
      <c r="D291" s="42"/>
      <c r="E291" s="42"/>
      <c r="F291" s="42"/>
      <c r="G291" s="3"/>
    </row>
    <row r="292" spans="1:6" ht="52.5">
      <c r="A292" s="10" t="s">
        <v>0</v>
      </c>
      <c r="B292" s="10" t="s">
        <v>55</v>
      </c>
      <c r="C292" s="10" t="s">
        <v>56</v>
      </c>
      <c r="D292" s="10" t="s">
        <v>71</v>
      </c>
      <c r="E292" s="10" t="s">
        <v>57</v>
      </c>
      <c r="F292" s="10" t="s">
        <v>77</v>
      </c>
    </row>
    <row r="293" spans="1:6" s="3" customFormat="1" ht="26.25">
      <c r="A293" s="14" t="s">
        <v>6</v>
      </c>
      <c r="B293" s="6">
        <v>1020</v>
      </c>
      <c r="C293" s="6">
        <v>82</v>
      </c>
      <c r="D293" s="6">
        <f>B293+C293</f>
        <v>1102</v>
      </c>
      <c r="E293" s="2">
        <f>B293/D293</f>
        <v>0.925589836660617</v>
      </c>
      <c r="F293" s="2">
        <f>C293/D293</f>
        <v>0.07441016333938294</v>
      </c>
    </row>
    <row r="294" spans="1:6" s="3" customFormat="1" ht="26.25">
      <c r="A294" s="14" t="s">
        <v>7</v>
      </c>
      <c r="B294" s="6">
        <v>194</v>
      </c>
      <c r="C294" s="6">
        <v>17</v>
      </c>
      <c r="D294" s="6">
        <f aca="true" t="shared" si="39" ref="D294:D311">B294+C294</f>
        <v>211</v>
      </c>
      <c r="E294" s="2">
        <f aca="true" t="shared" si="40" ref="E294:E311">B294/D294</f>
        <v>0.919431279620853</v>
      </c>
      <c r="F294" s="2">
        <f aca="true" t="shared" si="41" ref="F294:F311">C294/D294</f>
        <v>0.08056872037914692</v>
      </c>
    </row>
    <row r="295" spans="1:6" s="3" customFormat="1" ht="26.25">
      <c r="A295" s="14" t="s">
        <v>8</v>
      </c>
      <c r="B295" s="6">
        <v>234</v>
      </c>
      <c r="C295" s="6">
        <v>11</v>
      </c>
      <c r="D295" s="6">
        <f t="shared" si="39"/>
        <v>245</v>
      </c>
      <c r="E295" s="2">
        <f t="shared" si="40"/>
        <v>0.9551020408163265</v>
      </c>
      <c r="F295" s="2">
        <f t="shared" si="41"/>
        <v>0.044897959183673466</v>
      </c>
    </row>
    <row r="296" spans="1:6" s="3" customFormat="1" ht="26.25">
      <c r="A296" s="14" t="s">
        <v>9</v>
      </c>
      <c r="B296" s="6">
        <v>378</v>
      </c>
      <c r="C296" s="6">
        <v>3</v>
      </c>
      <c r="D296" s="6">
        <f t="shared" si="39"/>
        <v>381</v>
      </c>
      <c r="E296" s="2">
        <f t="shared" si="40"/>
        <v>0.9921259842519685</v>
      </c>
      <c r="F296" s="2">
        <f t="shared" si="41"/>
        <v>0.007874015748031496</v>
      </c>
    </row>
    <row r="297" spans="1:6" s="3" customFormat="1" ht="26.25">
      <c r="A297" s="14" t="s">
        <v>34</v>
      </c>
      <c r="B297" s="6">
        <v>340</v>
      </c>
      <c r="C297" s="6">
        <v>6</v>
      </c>
      <c r="D297" s="6">
        <f t="shared" si="39"/>
        <v>346</v>
      </c>
      <c r="E297" s="2">
        <f t="shared" si="40"/>
        <v>0.9826589595375722</v>
      </c>
      <c r="F297" s="2">
        <f t="shared" si="41"/>
        <v>0.017341040462427744</v>
      </c>
    </row>
    <row r="298" spans="1:6" s="3" customFormat="1" ht="26.25">
      <c r="A298" s="14" t="s">
        <v>35</v>
      </c>
      <c r="B298" s="6">
        <v>185</v>
      </c>
      <c r="C298" s="6">
        <v>3</v>
      </c>
      <c r="D298" s="6">
        <f t="shared" si="39"/>
        <v>188</v>
      </c>
      <c r="E298" s="2">
        <f t="shared" si="40"/>
        <v>0.9840425531914894</v>
      </c>
      <c r="F298" s="2">
        <f t="shared" si="41"/>
        <v>0.015957446808510637</v>
      </c>
    </row>
    <row r="299" spans="1:6" s="3" customFormat="1" ht="26.25">
      <c r="A299" s="14" t="s">
        <v>11</v>
      </c>
      <c r="B299" s="6">
        <v>683</v>
      </c>
      <c r="C299" s="6">
        <v>15</v>
      </c>
      <c r="D299" s="6">
        <f t="shared" si="39"/>
        <v>698</v>
      </c>
      <c r="E299" s="2">
        <f t="shared" si="40"/>
        <v>0.9785100286532952</v>
      </c>
      <c r="F299" s="2">
        <f t="shared" si="41"/>
        <v>0.02148997134670487</v>
      </c>
    </row>
    <row r="300" spans="1:6" s="3" customFormat="1" ht="26.25">
      <c r="A300" s="14" t="s">
        <v>13</v>
      </c>
      <c r="B300" s="6">
        <v>63</v>
      </c>
      <c r="C300" s="6">
        <v>2</v>
      </c>
      <c r="D300" s="6">
        <f t="shared" si="39"/>
        <v>65</v>
      </c>
      <c r="E300" s="2">
        <f t="shared" si="40"/>
        <v>0.9692307692307692</v>
      </c>
      <c r="F300" s="2">
        <f t="shared" si="41"/>
        <v>0.03076923076923077</v>
      </c>
    </row>
    <row r="301" spans="1:6" s="3" customFormat="1" ht="26.25">
      <c r="A301" s="14" t="s">
        <v>20</v>
      </c>
      <c r="B301" s="6">
        <v>480</v>
      </c>
      <c r="C301" s="6">
        <v>6</v>
      </c>
      <c r="D301" s="6">
        <f t="shared" si="39"/>
        <v>486</v>
      </c>
      <c r="E301" s="2">
        <f t="shared" si="40"/>
        <v>0.9876543209876543</v>
      </c>
      <c r="F301" s="2">
        <f t="shared" si="41"/>
        <v>0.012345679012345678</v>
      </c>
    </row>
    <row r="302" spans="1:6" s="3" customFormat="1" ht="26.25">
      <c r="A302" s="14" t="s">
        <v>12</v>
      </c>
      <c r="B302" s="6">
        <v>666</v>
      </c>
      <c r="C302" s="6">
        <v>11</v>
      </c>
      <c r="D302" s="6">
        <f t="shared" si="39"/>
        <v>677</v>
      </c>
      <c r="E302" s="2">
        <f t="shared" si="40"/>
        <v>0.983751846381093</v>
      </c>
      <c r="F302" s="2">
        <f t="shared" si="41"/>
        <v>0.01624815361890694</v>
      </c>
    </row>
    <row r="303" spans="1:6" s="3" customFormat="1" ht="26.25">
      <c r="A303" s="14" t="s">
        <v>101</v>
      </c>
      <c r="B303" s="6">
        <v>873</v>
      </c>
      <c r="C303" s="6">
        <v>157</v>
      </c>
      <c r="D303" s="6">
        <f t="shared" si="39"/>
        <v>1030</v>
      </c>
      <c r="E303" s="2">
        <f t="shared" si="40"/>
        <v>0.8475728155339806</v>
      </c>
      <c r="F303" s="2">
        <f t="shared" si="41"/>
        <v>0.1524271844660194</v>
      </c>
    </row>
    <row r="304" spans="1:6" s="3" customFormat="1" ht="26.25">
      <c r="A304" s="14" t="s">
        <v>17</v>
      </c>
      <c r="B304" s="6">
        <v>286</v>
      </c>
      <c r="C304" s="6">
        <v>3</v>
      </c>
      <c r="D304" s="6">
        <f t="shared" si="39"/>
        <v>289</v>
      </c>
      <c r="E304" s="2">
        <f t="shared" si="40"/>
        <v>0.9896193771626297</v>
      </c>
      <c r="F304" s="2">
        <f t="shared" si="41"/>
        <v>0.010380622837370242</v>
      </c>
    </row>
    <row r="305" spans="1:6" s="3" customFormat="1" ht="26.25">
      <c r="A305" s="14" t="s">
        <v>16</v>
      </c>
      <c r="B305" s="6">
        <v>381</v>
      </c>
      <c r="C305" s="6">
        <v>12</v>
      </c>
      <c r="D305" s="6">
        <f t="shared" si="39"/>
        <v>393</v>
      </c>
      <c r="E305" s="2">
        <f t="shared" si="40"/>
        <v>0.9694656488549618</v>
      </c>
      <c r="F305" s="2">
        <f t="shared" si="41"/>
        <v>0.030534351145038167</v>
      </c>
    </row>
    <row r="306" spans="1:6" s="3" customFormat="1" ht="26.25">
      <c r="A306" s="14" t="s">
        <v>18</v>
      </c>
      <c r="B306" s="6">
        <v>82</v>
      </c>
      <c r="C306" s="6">
        <v>4</v>
      </c>
      <c r="D306" s="6">
        <f t="shared" si="39"/>
        <v>86</v>
      </c>
      <c r="E306" s="2">
        <f t="shared" si="40"/>
        <v>0.9534883720930233</v>
      </c>
      <c r="F306" s="2">
        <f t="shared" si="41"/>
        <v>0.046511627906976744</v>
      </c>
    </row>
    <row r="307" spans="1:6" s="3" customFormat="1" ht="26.25">
      <c r="A307" s="14" t="s">
        <v>19</v>
      </c>
      <c r="B307" s="6">
        <v>83</v>
      </c>
      <c r="C307" s="6">
        <v>3</v>
      </c>
      <c r="D307" s="6">
        <f t="shared" si="39"/>
        <v>86</v>
      </c>
      <c r="E307" s="2">
        <f t="shared" si="40"/>
        <v>0.9651162790697675</v>
      </c>
      <c r="F307" s="2">
        <f t="shared" si="41"/>
        <v>0.03488372093023256</v>
      </c>
    </row>
    <row r="308" spans="1:6" s="3" customFormat="1" ht="26.25">
      <c r="A308" s="14" t="s">
        <v>70</v>
      </c>
      <c r="B308" s="6">
        <v>3666</v>
      </c>
      <c r="C308" s="6">
        <v>167</v>
      </c>
      <c r="D308" s="6">
        <f t="shared" si="39"/>
        <v>3833</v>
      </c>
      <c r="E308" s="2">
        <f t="shared" si="40"/>
        <v>0.9564309939994782</v>
      </c>
      <c r="F308" s="2">
        <f t="shared" si="41"/>
        <v>0.043569006000521784</v>
      </c>
    </row>
    <row r="309" spans="1:6" s="3" customFormat="1" ht="26.25">
      <c r="A309" s="11" t="s">
        <v>91</v>
      </c>
      <c r="B309" s="6">
        <v>67</v>
      </c>
      <c r="C309" s="6">
        <v>8</v>
      </c>
      <c r="D309" s="6">
        <f t="shared" si="39"/>
        <v>75</v>
      </c>
      <c r="E309" s="2">
        <f t="shared" si="40"/>
        <v>0.8933333333333333</v>
      </c>
      <c r="F309" s="2">
        <f t="shared" si="41"/>
        <v>0.10666666666666667</v>
      </c>
    </row>
    <row r="310" spans="1:6" s="3" customFormat="1" ht="26.25">
      <c r="A310" s="11" t="s">
        <v>29</v>
      </c>
      <c r="B310" s="6">
        <v>50</v>
      </c>
      <c r="C310" s="6">
        <v>0</v>
      </c>
      <c r="D310" s="6">
        <f t="shared" si="39"/>
        <v>50</v>
      </c>
      <c r="E310" s="2">
        <f t="shared" si="40"/>
        <v>1</v>
      </c>
      <c r="F310" s="2">
        <f t="shared" si="41"/>
        <v>0</v>
      </c>
    </row>
    <row r="311" spans="1:6" s="3" customFormat="1" ht="26.25">
      <c r="A311" s="14" t="s">
        <v>40</v>
      </c>
      <c r="B311" s="6">
        <f>SUM(B293:B310)</f>
        <v>9731</v>
      </c>
      <c r="C311" s="6">
        <f>SUM(C293:C310)</f>
        <v>510</v>
      </c>
      <c r="D311" s="6">
        <f t="shared" si="39"/>
        <v>10241</v>
      </c>
      <c r="E311" s="2">
        <f t="shared" si="40"/>
        <v>0.9502001757640856</v>
      </c>
      <c r="F311" s="2">
        <f t="shared" si="41"/>
        <v>0.04979982423591446</v>
      </c>
    </row>
    <row r="320" spans="1:7" ht="26.25">
      <c r="A320" s="43" t="s">
        <v>65</v>
      </c>
      <c r="B320" s="44"/>
      <c r="C320" s="44"/>
      <c r="D320" s="44"/>
      <c r="E320" s="44"/>
      <c r="F320" s="44"/>
      <c r="G320" s="45"/>
    </row>
    <row r="321" spans="1:7" ht="26.25">
      <c r="A321" s="32" t="s">
        <v>0</v>
      </c>
      <c r="B321" s="33" t="s">
        <v>60</v>
      </c>
      <c r="C321" s="34"/>
      <c r="D321" s="35"/>
      <c r="E321" s="32" t="s">
        <v>30</v>
      </c>
      <c r="F321" s="32" t="s">
        <v>31</v>
      </c>
      <c r="G321" s="32" t="s">
        <v>64</v>
      </c>
    </row>
    <row r="322" spans="1:7" ht="26.25">
      <c r="A322" s="32"/>
      <c r="B322" s="10" t="s">
        <v>3</v>
      </c>
      <c r="C322" s="10" t="s">
        <v>4</v>
      </c>
      <c r="D322" s="10" t="s">
        <v>5</v>
      </c>
      <c r="E322" s="32"/>
      <c r="F322" s="32"/>
      <c r="G322" s="32"/>
    </row>
    <row r="323" spans="1:7" s="3" customFormat="1" ht="26.25">
      <c r="A323" s="11" t="s">
        <v>6</v>
      </c>
      <c r="B323" s="6">
        <v>93</v>
      </c>
      <c r="C323" s="6">
        <v>25</v>
      </c>
      <c r="D323" s="6">
        <v>118</v>
      </c>
      <c r="E323" s="2">
        <f>B323/D323</f>
        <v>0.788135593220339</v>
      </c>
      <c r="F323" s="2">
        <f>C323/D323</f>
        <v>0.211864406779661</v>
      </c>
      <c r="G323" s="1">
        <f aca="true" t="shared" si="42" ref="G323:G345">D323/$D$346</f>
        <v>0.10786106032906764</v>
      </c>
    </row>
    <row r="324" spans="1:7" s="3" customFormat="1" ht="26.25">
      <c r="A324" s="11" t="s">
        <v>7</v>
      </c>
      <c r="B324" s="6">
        <v>73</v>
      </c>
      <c r="C324" s="6">
        <v>14</v>
      </c>
      <c r="D324" s="6">
        <v>87</v>
      </c>
      <c r="E324" s="2">
        <f aca="true" t="shared" si="43" ref="E324:E346">B324/D324</f>
        <v>0.8390804597701149</v>
      </c>
      <c r="F324" s="2">
        <f aca="true" t="shared" si="44" ref="F324:F346">C324/D324</f>
        <v>0.16091954022988506</v>
      </c>
      <c r="G324" s="1">
        <f t="shared" si="42"/>
        <v>0.07952468007312614</v>
      </c>
    </row>
    <row r="325" spans="1:7" s="3" customFormat="1" ht="26.25">
      <c r="A325" s="11" t="s">
        <v>104</v>
      </c>
      <c r="B325" s="6">
        <v>24</v>
      </c>
      <c r="C325" s="6">
        <v>17</v>
      </c>
      <c r="D325" s="6">
        <v>41</v>
      </c>
      <c r="E325" s="2">
        <f t="shared" si="43"/>
        <v>0.5853658536585366</v>
      </c>
      <c r="F325" s="2">
        <f t="shared" si="44"/>
        <v>0.4146341463414634</v>
      </c>
      <c r="G325" s="1">
        <f t="shared" si="42"/>
        <v>0.037477148080438755</v>
      </c>
    </row>
    <row r="326" spans="1:7" s="3" customFormat="1" ht="26.25">
      <c r="A326" s="11" t="s">
        <v>9</v>
      </c>
      <c r="B326" s="6">
        <v>45</v>
      </c>
      <c r="C326" s="6">
        <v>9</v>
      </c>
      <c r="D326" s="6">
        <v>54</v>
      </c>
      <c r="E326" s="2">
        <f t="shared" si="43"/>
        <v>0.8333333333333334</v>
      </c>
      <c r="F326" s="2">
        <f t="shared" si="44"/>
        <v>0.16666666666666666</v>
      </c>
      <c r="G326" s="1">
        <f t="shared" si="42"/>
        <v>0.04936014625228519</v>
      </c>
    </row>
    <row r="327" spans="1:7" s="3" customFormat="1" ht="26.25">
      <c r="A327" s="11" t="s">
        <v>10</v>
      </c>
      <c r="B327" s="6">
        <v>15</v>
      </c>
      <c r="C327" s="6">
        <v>12</v>
      </c>
      <c r="D327" s="6">
        <v>27</v>
      </c>
      <c r="E327" s="2">
        <f t="shared" si="43"/>
        <v>0.5555555555555556</v>
      </c>
      <c r="F327" s="2">
        <f t="shared" si="44"/>
        <v>0.4444444444444444</v>
      </c>
      <c r="G327" s="1">
        <f t="shared" si="42"/>
        <v>0.024680073126142597</v>
      </c>
    </row>
    <row r="328" spans="1:7" s="3" customFormat="1" ht="26.25">
      <c r="A328" s="11" t="s">
        <v>34</v>
      </c>
      <c r="B328" s="6">
        <v>118</v>
      </c>
      <c r="C328" s="6">
        <v>27</v>
      </c>
      <c r="D328" s="6">
        <v>145</v>
      </c>
      <c r="E328" s="2">
        <f t="shared" si="43"/>
        <v>0.8137931034482758</v>
      </c>
      <c r="F328" s="2">
        <f t="shared" si="44"/>
        <v>0.18620689655172415</v>
      </c>
      <c r="G328" s="1">
        <f t="shared" si="42"/>
        <v>0.13254113345521024</v>
      </c>
    </row>
    <row r="329" spans="1:7" s="3" customFormat="1" ht="26.25">
      <c r="A329" s="11" t="s">
        <v>35</v>
      </c>
      <c r="B329" s="6">
        <v>44</v>
      </c>
      <c r="C329" s="6">
        <v>9</v>
      </c>
      <c r="D329" s="6">
        <v>53</v>
      </c>
      <c r="E329" s="2">
        <f t="shared" si="43"/>
        <v>0.8301886792452831</v>
      </c>
      <c r="F329" s="2">
        <f t="shared" si="44"/>
        <v>0.16981132075471697</v>
      </c>
      <c r="G329" s="1">
        <f t="shared" si="42"/>
        <v>0.048446069469835464</v>
      </c>
    </row>
    <row r="330" spans="1:7" s="3" customFormat="1" ht="26.25">
      <c r="A330" s="11" t="s">
        <v>36</v>
      </c>
      <c r="B330" s="6">
        <v>3</v>
      </c>
      <c r="C330" s="6">
        <v>1</v>
      </c>
      <c r="D330" s="6">
        <v>4</v>
      </c>
      <c r="E330" s="2">
        <f t="shared" si="43"/>
        <v>0.75</v>
      </c>
      <c r="F330" s="2">
        <f t="shared" si="44"/>
        <v>0.25</v>
      </c>
      <c r="G330" s="1">
        <f t="shared" si="42"/>
        <v>0.003656307129798903</v>
      </c>
    </row>
    <row r="331" spans="1:7" s="3" customFormat="1" ht="26.25">
      <c r="A331" s="11" t="s">
        <v>37</v>
      </c>
      <c r="B331" s="6">
        <v>16</v>
      </c>
      <c r="C331" s="6">
        <v>4</v>
      </c>
      <c r="D331" s="6">
        <v>20</v>
      </c>
      <c r="E331" s="2">
        <f t="shared" si="43"/>
        <v>0.8</v>
      </c>
      <c r="F331" s="2">
        <f t="shared" si="44"/>
        <v>0.2</v>
      </c>
      <c r="G331" s="1">
        <f t="shared" si="42"/>
        <v>0.018281535648994516</v>
      </c>
    </row>
    <row r="332" spans="1:7" s="3" customFormat="1" ht="26.25">
      <c r="A332" s="11" t="s">
        <v>11</v>
      </c>
      <c r="B332" s="6">
        <v>54</v>
      </c>
      <c r="C332" s="6">
        <v>23</v>
      </c>
      <c r="D332" s="6">
        <v>77</v>
      </c>
      <c r="E332" s="2">
        <f t="shared" si="43"/>
        <v>0.7012987012987013</v>
      </c>
      <c r="F332" s="2">
        <f t="shared" si="44"/>
        <v>0.2987012987012987</v>
      </c>
      <c r="G332" s="1">
        <f t="shared" si="42"/>
        <v>0.07038391224862889</v>
      </c>
    </row>
    <row r="333" spans="1:7" s="3" customFormat="1" ht="26.25">
      <c r="A333" s="11" t="s">
        <v>13</v>
      </c>
      <c r="B333" s="6">
        <v>11</v>
      </c>
      <c r="C333" s="6">
        <v>1</v>
      </c>
      <c r="D333" s="6">
        <v>12</v>
      </c>
      <c r="E333" s="2">
        <f t="shared" si="43"/>
        <v>0.9166666666666666</v>
      </c>
      <c r="F333" s="2">
        <f t="shared" si="44"/>
        <v>0.08333333333333333</v>
      </c>
      <c r="G333" s="1">
        <f t="shared" si="42"/>
        <v>0.010968921389396709</v>
      </c>
    </row>
    <row r="334" spans="1:7" s="3" customFormat="1" ht="26.25">
      <c r="A334" s="11" t="s">
        <v>20</v>
      </c>
      <c r="B334" s="6">
        <v>58</v>
      </c>
      <c r="C334" s="6">
        <v>19</v>
      </c>
      <c r="D334" s="6">
        <v>77</v>
      </c>
      <c r="E334" s="2">
        <f t="shared" si="43"/>
        <v>0.7532467532467533</v>
      </c>
      <c r="F334" s="2">
        <f t="shared" si="44"/>
        <v>0.24675324675324675</v>
      </c>
      <c r="G334" s="1">
        <f t="shared" si="42"/>
        <v>0.07038391224862889</v>
      </c>
    </row>
    <row r="335" spans="1:7" s="3" customFormat="1" ht="26.25">
      <c r="A335" s="11" t="s">
        <v>12</v>
      </c>
      <c r="B335" s="6">
        <v>54</v>
      </c>
      <c r="C335" s="6">
        <v>21</v>
      </c>
      <c r="D335" s="6">
        <v>75</v>
      </c>
      <c r="E335" s="2">
        <f t="shared" si="43"/>
        <v>0.72</v>
      </c>
      <c r="F335" s="2">
        <f t="shared" si="44"/>
        <v>0.28</v>
      </c>
      <c r="G335" s="1">
        <f t="shared" si="42"/>
        <v>0.06855575868372943</v>
      </c>
    </row>
    <row r="336" spans="1:7" s="3" customFormat="1" ht="26.25">
      <c r="A336" s="11" t="s">
        <v>88</v>
      </c>
      <c r="B336" s="6">
        <v>69</v>
      </c>
      <c r="C336" s="6">
        <v>90</v>
      </c>
      <c r="D336" s="6">
        <v>159</v>
      </c>
      <c r="E336" s="2">
        <f t="shared" si="43"/>
        <v>0.4339622641509434</v>
      </c>
      <c r="F336" s="2">
        <f t="shared" si="44"/>
        <v>0.5660377358490566</v>
      </c>
      <c r="G336" s="1">
        <f t="shared" si="42"/>
        <v>0.1453382084095064</v>
      </c>
    </row>
    <row r="337" spans="1:7" s="3" customFormat="1" ht="26.25">
      <c r="A337" s="11" t="s">
        <v>17</v>
      </c>
      <c r="B337" s="6">
        <v>15</v>
      </c>
      <c r="C337" s="6">
        <v>21</v>
      </c>
      <c r="D337" s="6">
        <v>36</v>
      </c>
      <c r="E337" s="2">
        <f t="shared" si="43"/>
        <v>0.4166666666666667</v>
      </c>
      <c r="F337" s="2">
        <f t="shared" si="44"/>
        <v>0.5833333333333334</v>
      </c>
      <c r="G337" s="1">
        <f t="shared" si="42"/>
        <v>0.03290676416819013</v>
      </c>
    </row>
    <row r="338" spans="1:7" s="3" customFormat="1" ht="26.25">
      <c r="A338" s="11" t="s">
        <v>16</v>
      </c>
      <c r="B338" s="6">
        <v>32</v>
      </c>
      <c r="C338" s="6">
        <v>10</v>
      </c>
      <c r="D338" s="6">
        <v>42</v>
      </c>
      <c r="E338" s="2">
        <f t="shared" si="43"/>
        <v>0.7619047619047619</v>
      </c>
      <c r="F338" s="2">
        <f t="shared" si="44"/>
        <v>0.23809523809523808</v>
      </c>
      <c r="G338" s="1">
        <f t="shared" si="42"/>
        <v>0.038391224862888484</v>
      </c>
    </row>
    <row r="339" spans="1:7" s="3" customFormat="1" ht="26.25">
      <c r="A339" s="11" t="s">
        <v>39</v>
      </c>
      <c r="B339" s="6">
        <v>3</v>
      </c>
      <c r="C339" s="6">
        <v>0</v>
      </c>
      <c r="D339" s="6">
        <v>3</v>
      </c>
      <c r="E339" s="2">
        <f t="shared" si="43"/>
        <v>1</v>
      </c>
      <c r="F339" s="2">
        <f t="shared" si="44"/>
        <v>0</v>
      </c>
      <c r="G339" s="1">
        <f t="shared" si="42"/>
        <v>0.002742230347349177</v>
      </c>
    </row>
    <row r="340" spans="1:7" s="3" customFormat="1" ht="26.25">
      <c r="A340" s="11" t="s">
        <v>19</v>
      </c>
      <c r="B340" s="6">
        <v>1</v>
      </c>
      <c r="C340" s="6">
        <v>0</v>
      </c>
      <c r="D340" s="6">
        <v>1</v>
      </c>
      <c r="E340" s="2">
        <f t="shared" si="43"/>
        <v>1</v>
      </c>
      <c r="F340" s="2">
        <f t="shared" si="44"/>
        <v>0</v>
      </c>
      <c r="G340" s="1">
        <f t="shared" si="42"/>
        <v>0.0009140767824497258</v>
      </c>
    </row>
    <row r="341" spans="1:7" s="3" customFormat="1" ht="26.25">
      <c r="A341" s="11" t="s">
        <v>15</v>
      </c>
      <c r="B341" s="6">
        <v>6</v>
      </c>
      <c r="C341" s="6">
        <v>8</v>
      </c>
      <c r="D341" s="6">
        <v>14</v>
      </c>
      <c r="E341" s="2">
        <f t="shared" si="43"/>
        <v>0.42857142857142855</v>
      </c>
      <c r="F341" s="2">
        <f t="shared" si="44"/>
        <v>0.5714285714285714</v>
      </c>
      <c r="G341" s="1">
        <f t="shared" si="42"/>
        <v>0.012797074954296161</v>
      </c>
    </row>
    <row r="342" spans="1:7" s="3" customFormat="1" ht="26.25">
      <c r="A342" s="11" t="s">
        <v>38</v>
      </c>
      <c r="B342" s="6">
        <v>9</v>
      </c>
      <c r="C342" s="6">
        <v>5</v>
      </c>
      <c r="D342" s="6">
        <v>14</v>
      </c>
      <c r="E342" s="2">
        <f t="shared" si="43"/>
        <v>0.6428571428571429</v>
      </c>
      <c r="F342" s="2">
        <f t="shared" si="44"/>
        <v>0.35714285714285715</v>
      </c>
      <c r="G342" s="1">
        <f t="shared" si="42"/>
        <v>0.012797074954296161</v>
      </c>
    </row>
    <row r="343" spans="1:7" s="3" customFormat="1" ht="26.25">
      <c r="A343" s="11" t="s">
        <v>62</v>
      </c>
      <c r="B343" s="6">
        <v>8</v>
      </c>
      <c r="C343" s="6">
        <v>5</v>
      </c>
      <c r="D343" s="6">
        <v>13</v>
      </c>
      <c r="E343" s="2">
        <f t="shared" si="43"/>
        <v>0.6153846153846154</v>
      </c>
      <c r="F343" s="2">
        <f t="shared" si="44"/>
        <v>0.38461538461538464</v>
      </c>
      <c r="G343" s="1">
        <f t="shared" si="42"/>
        <v>0.011882998171846435</v>
      </c>
    </row>
    <row r="344" spans="1:7" s="3" customFormat="1" ht="26.25">
      <c r="A344" s="11" t="s">
        <v>63</v>
      </c>
      <c r="B344" s="6">
        <v>5</v>
      </c>
      <c r="C344" s="6">
        <v>13</v>
      </c>
      <c r="D344" s="6">
        <v>18</v>
      </c>
      <c r="E344" s="2">
        <f t="shared" si="43"/>
        <v>0.2777777777777778</v>
      </c>
      <c r="F344" s="2">
        <f t="shared" si="44"/>
        <v>0.7222222222222222</v>
      </c>
      <c r="G344" s="1">
        <f t="shared" si="42"/>
        <v>0.016453382084095063</v>
      </c>
    </row>
    <row r="345" spans="1:7" s="3" customFormat="1" ht="26.25">
      <c r="A345" s="11" t="s">
        <v>29</v>
      </c>
      <c r="B345" s="6">
        <v>3</v>
      </c>
      <c r="C345" s="6">
        <v>1</v>
      </c>
      <c r="D345" s="6">
        <v>4</v>
      </c>
      <c r="E345" s="2">
        <f t="shared" si="43"/>
        <v>0.75</v>
      </c>
      <c r="F345" s="2">
        <f t="shared" si="44"/>
        <v>0.25</v>
      </c>
      <c r="G345" s="1">
        <f t="shared" si="42"/>
        <v>0.003656307129798903</v>
      </c>
    </row>
    <row r="346" spans="1:7" s="3" customFormat="1" ht="26.25">
      <c r="A346" s="18" t="s">
        <v>40</v>
      </c>
      <c r="B346" s="21">
        <v>759</v>
      </c>
      <c r="C346" s="21">
        <v>335</v>
      </c>
      <c r="D346" s="21">
        <v>1094</v>
      </c>
      <c r="E346" s="1">
        <f t="shared" si="43"/>
        <v>0.6937842778793418</v>
      </c>
      <c r="F346" s="1">
        <f t="shared" si="44"/>
        <v>0.3062157221206581</v>
      </c>
      <c r="G346" s="1">
        <f>SUM(G323:G345)</f>
        <v>1</v>
      </c>
    </row>
    <row r="354" spans="1:7" ht="26.25">
      <c r="A354" s="43" t="s">
        <v>126</v>
      </c>
      <c r="B354" s="44"/>
      <c r="C354" s="44"/>
      <c r="D354" s="44"/>
      <c r="E354" s="44"/>
      <c r="F354" s="44"/>
      <c r="G354" s="45"/>
    </row>
    <row r="355" spans="1:7" ht="26.25">
      <c r="A355" s="52" t="s">
        <v>0</v>
      </c>
      <c r="B355" s="49" t="s">
        <v>61</v>
      </c>
      <c r="C355" s="50"/>
      <c r="D355" s="51"/>
      <c r="E355" s="36" t="s">
        <v>30</v>
      </c>
      <c r="F355" s="36" t="s">
        <v>31</v>
      </c>
      <c r="G355" s="36" t="s">
        <v>66</v>
      </c>
    </row>
    <row r="356" spans="1:7" ht="26.25">
      <c r="A356" s="53"/>
      <c r="B356" s="23" t="s">
        <v>3</v>
      </c>
      <c r="C356" s="23" t="s">
        <v>4</v>
      </c>
      <c r="D356" s="23" t="s">
        <v>5</v>
      </c>
      <c r="E356" s="37"/>
      <c r="F356" s="37"/>
      <c r="G356" s="37"/>
    </row>
    <row r="357" spans="1:7" ht="26.25">
      <c r="A357" s="11" t="s">
        <v>6</v>
      </c>
      <c r="B357" s="6">
        <v>25</v>
      </c>
      <c r="C357" s="6">
        <v>3</v>
      </c>
      <c r="D357" s="6">
        <v>28</v>
      </c>
      <c r="E357" s="2">
        <f>B357/D357</f>
        <v>0.8928571428571429</v>
      </c>
      <c r="F357" s="2">
        <f>C357/D357</f>
        <v>0.10714285714285714</v>
      </c>
      <c r="G357" s="1">
        <f aca="true" t="shared" si="45" ref="G357:G373">D357/$D$374</f>
        <v>0.1891891891891892</v>
      </c>
    </row>
    <row r="358" spans="1:7" ht="26.25">
      <c r="A358" s="11" t="s">
        <v>7</v>
      </c>
      <c r="B358" s="6">
        <v>13</v>
      </c>
      <c r="C358" s="6">
        <v>3</v>
      </c>
      <c r="D358" s="6">
        <v>16</v>
      </c>
      <c r="E358" s="2">
        <f aca="true" t="shared" si="46" ref="E358:E373">B358/D358</f>
        <v>0.8125</v>
      </c>
      <c r="F358" s="2">
        <f aca="true" t="shared" si="47" ref="F358:F373">C358/D358</f>
        <v>0.1875</v>
      </c>
      <c r="G358" s="1">
        <f t="shared" si="45"/>
        <v>0.10810810810810811</v>
      </c>
    </row>
    <row r="359" spans="1:7" ht="26.25">
      <c r="A359" s="11" t="s">
        <v>9</v>
      </c>
      <c r="B359" s="6">
        <v>7</v>
      </c>
      <c r="C359" s="6">
        <v>0</v>
      </c>
      <c r="D359" s="6">
        <v>7</v>
      </c>
      <c r="E359" s="2">
        <f t="shared" si="46"/>
        <v>1</v>
      </c>
      <c r="F359" s="2">
        <f t="shared" si="47"/>
        <v>0</v>
      </c>
      <c r="G359" s="1">
        <f t="shared" si="45"/>
        <v>0.0472972972972973</v>
      </c>
    </row>
    <row r="360" spans="1:7" ht="26.25">
      <c r="A360" s="11" t="s">
        <v>10</v>
      </c>
      <c r="B360" s="6">
        <v>6</v>
      </c>
      <c r="C360" s="6">
        <v>0</v>
      </c>
      <c r="D360" s="6">
        <v>6</v>
      </c>
      <c r="E360" s="2">
        <f t="shared" si="46"/>
        <v>1</v>
      </c>
      <c r="F360" s="2">
        <f t="shared" si="47"/>
        <v>0</v>
      </c>
      <c r="G360" s="1">
        <f t="shared" si="45"/>
        <v>0.04054054054054054</v>
      </c>
    </row>
    <row r="361" spans="1:7" ht="26.25">
      <c r="A361" s="11" t="s">
        <v>34</v>
      </c>
      <c r="B361" s="6">
        <v>15</v>
      </c>
      <c r="C361" s="6">
        <v>5</v>
      </c>
      <c r="D361" s="6">
        <v>20</v>
      </c>
      <c r="E361" s="2">
        <f t="shared" si="46"/>
        <v>0.75</v>
      </c>
      <c r="F361" s="2">
        <f t="shared" si="47"/>
        <v>0.25</v>
      </c>
      <c r="G361" s="1">
        <f t="shared" si="45"/>
        <v>0.13513513513513514</v>
      </c>
    </row>
    <row r="362" spans="1:7" ht="26.25">
      <c r="A362" s="11" t="s">
        <v>35</v>
      </c>
      <c r="B362" s="6">
        <v>2</v>
      </c>
      <c r="C362" s="6">
        <v>0</v>
      </c>
      <c r="D362" s="6">
        <v>2</v>
      </c>
      <c r="E362" s="2">
        <f t="shared" si="46"/>
        <v>1</v>
      </c>
      <c r="F362" s="2">
        <f t="shared" si="47"/>
        <v>0</v>
      </c>
      <c r="G362" s="1">
        <f t="shared" si="45"/>
        <v>0.013513513513513514</v>
      </c>
    </row>
    <row r="363" spans="1:7" ht="26.25">
      <c r="A363" s="11" t="s">
        <v>37</v>
      </c>
      <c r="B363" s="6">
        <v>1</v>
      </c>
      <c r="C363" s="6">
        <v>0</v>
      </c>
      <c r="D363" s="6">
        <v>1</v>
      </c>
      <c r="E363" s="2">
        <f t="shared" si="46"/>
        <v>1</v>
      </c>
      <c r="F363" s="2">
        <f t="shared" si="47"/>
        <v>0</v>
      </c>
      <c r="G363" s="1">
        <f t="shared" si="45"/>
        <v>0.006756756756756757</v>
      </c>
    </row>
    <row r="364" spans="1:7" ht="26.25">
      <c r="A364" s="11" t="s">
        <v>11</v>
      </c>
      <c r="B364" s="6">
        <v>4</v>
      </c>
      <c r="C364" s="6">
        <v>0</v>
      </c>
      <c r="D364" s="6">
        <v>4</v>
      </c>
      <c r="E364" s="2">
        <f t="shared" si="46"/>
        <v>1</v>
      </c>
      <c r="F364" s="2">
        <f t="shared" si="47"/>
        <v>0</v>
      </c>
      <c r="G364" s="1">
        <f t="shared" si="45"/>
        <v>0.02702702702702703</v>
      </c>
    </row>
    <row r="365" spans="1:7" ht="26.25">
      <c r="A365" s="11" t="s">
        <v>13</v>
      </c>
      <c r="B365" s="6">
        <v>1</v>
      </c>
      <c r="C365" s="6">
        <v>0</v>
      </c>
      <c r="D365" s="6">
        <v>1</v>
      </c>
      <c r="E365" s="2">
        <f t="shared" si="46"/>
        <v>1</v>
      </c>
      <c r="F365" s="2">
        <f t="shared" si="47"/>
        <v>0</v>
      </c>
      <c r="G365" s="1">
        <f t="shared" si="45"/>
        <v>0.006756756756756757</v>
      </c>
    </row>
    <row r="366" spans="1:7" ht="26.25">
      <c r="A366" s="11" t="s">
        <v>20</v>
      </c>
      <c r="B366" s="6">
        <v>10</v>
      </c>
      <c r="C366" s="6">
        <v>0</v>
      </c>
      <c r="D366" s="6">
        <v>10</v>
      </c>
      <c r="E366" s="2">
        <f t="shared" si="46"/>
        <v>1</v>
      </c>
      <c r="F366" s="2">
        <f t="shared" si="47"/>
        <v>0</v>
      </c>
      <c r="G366" s="1">
        <f t="shared" si="45"/>
        <v>0.06756756756756757</v>
      </c>
    </row>
    <row r="367" spans="1:7" ht="26.25">
      <c r="A367" s="11" t="s">
        <v>12</v>
      </c>
      <c r="B367" s="6">
        <v>2</v>
      </c>
      <c r="C367" s="6">
        <v>0</v>
      </c>
      <c r="D367" s="6">
        <v>2</v>
      </c>
      <c r="E367" s="2">
        <f t="shared" si="46"/>
        <v>1</v>
      </c>
      <c r="F367" s="2">
        <f t="shared" si="47"/>
        <v>0</v>
      </c>
      <c r="G367" s="1">
        <f t="shared" si="45"/>
        <v>0.013513513513513514</v>
      </c>
    </row>
    <row r="368" spans="1:7" ht="26.25">
      <c r="A368" s="11" t="s">
        <v>88</v>
      </c>
      <c r="B368" s="6">
        <v>8</v>
      </c>
      <c r="C368" s="6">
        <v>17</v>
      </c>
      <c r="D368" s="6">
        <v>25</v>
      </c>
      <c r="E368" s="2">
        <f t="shared" si="46"/>
        <v>0.32</v>
      </c>
      <c r="F368" s="2">
        <f t="shared" si="47"/>
        <v>0.68</v>
      </c>
      <c r="G368" s="1">
        <f t="shared" si="45"/>
        <v>0.16891891891891891</v>
      </c>
    </row>
    <row r="369" spans="1:7" ht="26.25">
      <c r="A369" s="11" t="s">
        <v>17</v>
      </c>
      <c r="B369" s="6">
        <v>4</v>
      </c>
      <c r="C369" s="6">
        <v>6</v>
      </c>
      <c r="D369" s="6">
        <v>10</v>
      </c>
      <c r="E369" s="2">
        <f t="shared" si="46"/>
        <v>0.4</v>
      </c>
      <c r="F369" s="2">
        <f t="shared" si="47"/>
        <v>0.6</v>
      </c>
      <c r="G369" s="1">
        <f t="shared" si="45"/>
        <v>0.06756756756756757</v>
      </c>
    </row>
    <row r="370" spans="1:7" ht="26.25">
      <c r="A370" s="11" t="s">
        <v>16</v>
      </c>
      <c r="B370" s="6">
        <v>10</v>
      </c>
      <c r="C370" s="6">
        <v>2</v>
      </c>
      <c r="D370" s="6">
        <v>12</v>
      </c>
      <c r="E370" s="2">
        <f t="shared" si="46"/>
        <v>0.8333333333333334</v>
      </c>
      <c r="F370" s="2">
        <f t="shared" si="47"/>
        <v>0.16666666666666666</v>
      </c>
      <c r="G370" s="1">
        <f t="shared" si="45"/>
        <v>0.08108108108108109</v>
      </c>
    </row>
    <row r="371" spans="1:7" ht="26.25">
      <c r="A371" s="11" t="s">
        <v>18</v>
      </c>
      <c r="B371" s="6">
        <v>1</v>
      </c>
      <c r="C371" s="6">
        <v>0</v>
      </c>
      <c r="D371" s="6">
        <v>1</v>
      </c>
      <c r="E371" s="2">
        <f t="shared" si="46"/>
        <v>1</v>
      </c>
      <c r="F371" s="2">
        <f t="shared" si="47"/>
        <v>0</v>
      </c>
      <c r="G371" s="1">
        <f t="shared" si="45"/>
        <v>0.006756756756756757</v>
      </c>
    </row>
    <row r="372" spans="1:7" ht="26.25">
      <c r="A372" s="11" t="s">
        <v>62</v>
      </c>
      <c r="B372" s="6">
        <v>1</v>
      </c>
      <c r="C372" s="6">
        <v>1</v>
      </c>
      <c r="D372" s="6">
        <v>2</v>
      </c>
      <c r="E372" s="2">
        <f t="shared" si="46"/>
        <v>0.5</v>
      </c>
      <c r="F372" s="2">
        <f t="shared" si="47"/>
        <v>0.5</v>
      </c>
      <c r="G372" s="1">
        <f t="shared" si="45"/>
        <v>0.013513513513513514</v>
      </c>
    </row>
    <row r="373" spans="1:7" ht="26.25">
      <c r="A373" s="11" t="s">
        <v>29</v>
      </c>
      <c r="B373" s="6">
        <v>1</v>
      </c>
      <c r="C373" s="6">
        <v>0</v>
      </c>
      <c r="D373" s="6">
        <v>1</v>
      </c>
      <c r="E373" s="2">
        <f t="shared" si="46"/>
        <v>1</v>
      </c>
      <c r="F373" s="2">
        <f t="shared" si="47"/>
        <v>0</v>
      </c>
      <c r="G373" s="1">
        <f t="shared" si="45"/>
        <v>0.006756756756756757</v>
      </c>
    </row>
    <row r="374" spans="1:7" ht="26.25">
      <c r="A374" s="18" t="s">
        <v>40</v>
      </c>
      <c r="B374" s="21">
        <v>111</v>
      </c>
      <c r="C374" s="21">
        <v>37</v>
      </c>
      <c r="D374" s="21">
        <v>148</v>
      </c>
      <c r="E374" s="1">
        <f>B374/D374</f>
        <v>0.75</v>
      </c>
      <c r="F374" s="1">
        <f>C374/D374</f>
        <v>0.25</v>
      </c>
      <c r="G374" s="1">
        <f>SUM(G357:G373)</f>
        <v>1.0000000000000002</v>
      </c>
    </row>
    <row r="382" spans="1:6" ht="26.25">
      <c r="A382" s="42" t="s">
        <v>89</v>
      </c>
      <c r="B382" s="42"/>
      <c r="C382" s="42"/>
      <c r="D382" s="42"/>
      <c r="E382" s="42"/>
      <c r="F382" s="42"/>
    </row>
    <row r="383" spans="1:6" ht="26.25">
      <c r="A383" s="48" t="s">
        <v>32</v>
      </c>
      <c r="B383" s="49" t="s">
        <v>67</v>
      </c>
      <c r="C383" s="50"/>
      <c r="D383" s="51"/>
      <c r="E383" s="36" t="s">
        <v>30</v>
      </c>
      <c r="F383" s="32" t="s">
        <v>31</v>
      </c>
    </row>
    <row r="384" spans="1:6" ht="26.25">
      <c r="A384" s="48"/>
      <c r="B384" s="23" t="s">
        <v>3</v>
      </c>
      <c r="C384" s="23" t="s">
        <v>54</v>
      </c>
      <c r="D384" s="23" t="s">
        <v>14</v>
      </c>
      <c r="E384" s="37"/>
      <c r="F384" s="32"/>
    </row>
    <row r="385" spans="1:6" ht="26.25">
      <c r="A385" s="15" t="s">
        <v>6</v>
      </c>
      <c r="B385" s="6">
        <v>724</v>
      </c>
      <c r="C385" s="6">
        <v>178</v>
      </c>
      <c r="D385" s="6">
        <f aca="true" t="shared" si="48" ref="D385:D410">B385+C385</f>
        <v>902</v>
      </c>
      <c r="E385" s="2">
        <f aca="true" t="shared" si="49" ref="E385:E410">B385/D385</f>
        <v>0.802660753880266</v>
      </c>
      <c r="F385" s="2">
        <f>C385/D385</f>
        <v>0.1973392461197339</v>
      </c>
    </row>
    <row r="386" spans="1:6" ht="26.25">
      <c r="A386" s="15" t="s">
        <v>99</v>
      </c>
      <c r="B386" s="6">
        <v>223</v>
      </c>
      <c r="C386" s="6">
        <v>51</v>
      </c>
      <c r="D386" s="6">
        <f t="shared" si="48"/>
        <v>274</v>
      </c>
      <c r="E386" s="2">
        <f t="shared" si="49"/>
        <v>0.8138686131386861</v>
      </c>
      <c r="F386" s="2">
        <f aca="true" t="shared" si="50" ref="F386:F410">C386/D386</f>
        <v>0.18613138686131386</v>
      </c>
    </row>
    <row r="387" spans="1:6" ht="26.25">
      <c r="A387" s="15" t="s">
        <v>8</v>
      </c>
      <c r="B387" s="6">
        <v>86</v>
      </c>
      <c r="C387" s="6">
        <v>66</v>
      </c>
      <c r="D387" s="6">
        <f t="shared" si="48"/>
        <v>152</v>
      </c>
      <c r="E387" s="2">
        <f t="shared" si="49"/>
        <v>0.5657894736842105</v>
      </c>
      <c r="F387" s="2">
        <f t="shared" si="50"/>
        <v>0.4342105263157895</v>
      </c>
    </row>
    <row r="388" spans="1:6" ht="26.25">
      <c r="A388" s="15" t="s">
        <v>9</v>
      </c>
      <c r="B388" s="6">
        <v>397</v>
      </c>
      <c r="C388" s="6">
        <v>71</v>
      </c>
      <c r="D388" s="6">
        <f t="shared" si="48"/>
        <v>468</v>
      </c>
      <c r="E388" s="2">
        <f t="shared" si="49"/>
        <v>0.8482905982905983</v>
      </c>
      <c r="F388" s="2">
        <f t="shared" si="50"/>
        <v>0.1517094017094017</v>
      </c>
    </row>
    <row r="389" spans="1:6" ht="26.25">
      <c r="A389" s="15" t="s">
        <v>10</v>
      </c>
      <c r="B389" s="6">
        <v>191</v>
      </c>
      <c r="C389" s="6">
        <v>55</v>
      </c>
      <c r="D389" s="6">
        <f t="shared" si="48"/>
        <v>246</v>
      </c>
      <c r="E389" s="2">
        <f t="shared" si="49"/>
        <v>0.7764227642276422</v>
      </c>
      <c r="F389" s="2">
        <f t="shared" si="50"/>
        <v>0.22357723577235772</v>
      </c>
    </row>
    <row r="390" spans="1:6" ht="26.25">
      <c r="A390" s="15" t="s">
        <v>34</v>
      </c>
      <c r="B390" s="6">
        <v>629</v>
      </c>
      <c r="C390" s="6">
        <v>75</v>
      </c>
      <c r="D390" s="6">
        <f t="shared" si="48"/>
        <v>704</v>
      </c>
      <c r="E390" s="2">
        <f t="shared" si="49"/>
        <v>0.8934659090909091</v>
      </c>
      <c r="F390" s="2">
        <f t="shared" si="50"/>
        <v>0.10653409090909091</v>
      </c>
    </row>
    <row r="391" spans="1:6" ht="26.25">
      <c r="A391" s="15" t="s">
        <v>35</v>
      </c>
      <c r="B391" s="6">
        <v>139</v>
      </c>
      <c r="C391" s="6">
        <v>21</v>
      </c>
      <c r="D391" s="6">
        <f t="shared" si="48"/>
        <v>160</v>
      </c>
      <c r="E391" s="2">
        <f t="shared" si="49"/>
        <v>0.86875</v>
      </c>
      <c r="F391" s="2">
        <f t="shared" si="50"/>
        <v>0.13125</v>
      </c>
    </row>
    <row r="392" spans="1:6" ht="26.25">
      <c r="A392" s="15" t="s">
        <v>36</v>
      </c>
      <c r="B392" s="6">
        <v>29</v>
      </c>
      <c r="C392" s="6">
        <v>14</v>
      </c>
      <c r="D392" s="6">
        <f t="shared" si="48"/>
        <v>43</v>
      </c>
      <c r="E392" s="2">
        <f t="shared" si="49"/>
        <v>0.6744186046511628</v>
      </c>
      <c r="F392" s="2">
        <f t="shared" si="50"/>
        <v>0.32558139534883723</v>
      </c>
    </row>
    <row r="393" spans="1:6" ht="26.25">
      <c r="A393" s="15" t="s">
        <v>26</v>
      </c>
      <c r="B393" s="6">
        <v>234</v>
      </c>
      <c r="C393" s="6">
        <v>62</v>
      </c>
      <c r="D393" s="6">
        <f t="shared" si="48"/>
        <v>296</v>
      </c>
      <c r="E393" s="2">
        <f t="shared" si="49"/>
        <v>0.7905405405405406</v>
      </c>
      <c r="F393" s="2">
        <f t="shared" si="50"/>
        <v>0.20945945945945946</v>
      </c>
    </row>
    <row r="394" spans="1:6" ht="26.25">
      <c r="A394" s="15" t="s">
        <v>11</v>
      </c>
      <c r="B394" s="6">
        <v>526</v>
      </c>
      <c r="C394" s="6">
        <v>107</v>
      </c>
      <c r="D394" s="6">
        <f t="shared" si="48"/>
        <v>633</v>
      </c>
      <c r="E394" s="2">
        <f t="shared" si="49"/>
        <v>0.8309636650868878</v>
      </c>
      <c r="F394" s="2">
        <f t="shared" si="50"/>
        <v>0.16903633491311215</v>
      </c>
    </row>
    <row r="395" spans="1:6" ht="26.25">
      <c r="A395" s="15" t="s">
        <v>13</v>
      </c>
      <c r="B395" s="6">
        <v>63</v>
      </c>
      <c r="C395" s="6">
        <v>6</v>
      </c>
      <c r="D395" s="6">
        <f t="shared" si="48"/>
        <v>69</v>
      </c>
      <c r="E395" s="2">
        <f t="shared" si="49"/>
        <v>0.9130434782608695</v>
      </c>
      <c r="F395" s="2">
        <f t="shared" si="50"/>
        <v>0.08695652173913043</v>
      </c>
    </row>
    <row r="396" spans="1:6" ht="26.25">
      <c r="A396" s="15" t="s">
        <v>20</v>
      </c>
      <c r="B396" s="6">
        <v>794</v>
      </c>
      <c r="C396" s="6">
        <v>321</v>
      </c>
      <c r="D396" s="6">
        <f t="shared" si="48"/>
        <v>1115</v>
      </c>
      <c r="E396" s="2">
        <f t="shared" si="49"/>
        <v>0.7121076233183856</v>
      </c>
      <c r="F396" s="2">
        <f t="shared" si="50"/>
        <v>0.2878923766816143</v>
      </c>
    </row>
    <row r="397" spans="1:6" ht="26.25">
      <c r="A397" s="15" t="s">
        <v>12</v>
      </c>
      <c r="B397" s="6">
        <v>274</v>
      </c>
      <c r="C397" s="6">
        <v>68</v>
      </c>
      <c r="D397" s="6">
        <f t="shared" si="48"/>
        <v>342</v>
      </c>
      <c r="E397" s="2">
        <f t="shared" si="49"/>
        <v>0.8011695906432749</v>
      </c>
      <c r="F397" s="2">
        <f t="shared" si="50"/>
        <v>0.19883040935672514</v>
      </c>
    </row>
    <row r="398" spans="1:6" ht="26.25">
      <c r="A398" s="15" t="s">
        <v>107</v>
      </c>
      <c r="B398" s="6">
        <v>561</v>
      </c>
      <c r="C398" s="6">
        <v>364</v>
      </c>
      <c r="D398" s="6">
        <f t="shared" si="48"/>
        <v>925</v>
      </c>
      <c r="E398" s="2">
        <f t="shared" si="49"/>
        <v>0.6064864864864865</v>
      </c>
      <c r="F398" s="2">
        <f t="shared" si="50"/>
        <v>0.3935135135135135</v>
      </c>
    </row>
    <row r="399" spans="1:6" ht="26.25">
      <c r="A399" s="15" t="s">
        <v>17</v>
      </c>
      <c r="B399" s="6">
        <v>119</v>
      </c>
      <c r="C399" s="6">
        <v>101</v>
      </c>
      <c r="D399" s="6">
        <f t="shared" si="48"/>
        <v>220</v>
      </c>
      <c r="E399" s="2">
        <f t="shared" si="49"/>
        <v>0.5409090909090909</v>
      </c>
      <c r="F399" s="2">
        <f t="shared" si="50"/>
        <v>0.4590909090909091</v>
      </c>
    </row>
    <row r="400" spans="1:6" ht="26.25">
      <c r="A400" s="15" t="s">
        <v>16</v>
      </c>
      <c r="B400" s="6">
        <v>127</v>
      </c>
      <c r="C400" s="6">
        <v>18</v>
      </c>
      <c r="D400" s="6">
        <f t="shared" si="48"/>
        <v>145</v>
      </c>
      <c r="E400" s="2">
        <f t="shared" si="49"/>
        <v>0.8758620689655172</v>
      </c>
      <c r="F400" s="2">
        <f t="shared" si="50"/>
        <v>0.12413793103448276</v>
      </c>
    </row>
    <row r="401" spans="1:6" ht="26.25">
      <c r="A401" s="15" t="s">
        <v>18</v>
      </c>
      <c r="B401" s="6">
        <v>46</v>
      </c>
      <c r="C401" s="6">
        <v>4</v>
      </c>
      <c r="D401" s="6">
        <f t="shared" si="48"/>
        <v>50</v>
      </c>
      <c r="E401" s="2">
        <f t="shared" si="49"/>
        <v>0.92</v>
      </c>
      <c r="F401" s="2">
        <f t="shared" si="50"/>
        <v>0.08</v>
      </c>
    </row>
    <row r="402" spans="1:6" ht="26.25">
      <c r="A402" s="15" t="s">
        <v>106</v>
      </c>
      <c r="B402" s="6">
        <v>27</v>
      </c>
      <c r="C402" s="6">
        <v>2</v>
      </c>
      <c r="D402" s="6">
        <f t="shared" si="48"/>
        <v>29</v>
      </c>
      <c r="E402" s="2">
        <f t="shared" si="49"/>
        <v>0.9310344827586207</v>
      </c>
      <c r="F402" s="2">
        <f t="shared" si="50"/>
        <v>0.06896551724137931</v>
      </c>
    </row>
    <row r="403" spans="1:6" ht="26.25">
      <c r="A403" s="15" t="s">
        <v>19</v>
      </c>
      <c r="B403" s="6">
        <v>70</v>
      </c>
      <c r="C403" s="6">
        <v>12</v>
      </c>
      <c r="D403" s="6">
        <f t="shared" si="48"/>
        <v>82</v>
      </c>
      <c r="E403" s="2">
        <f t="shared" si="49"/>
        <v>0.8536585365853658</v>
      </c>
      <c r="F403" s="2">
        <f t="shared" si="50"/>
        <v>0.14634146341463414</v>
      </c>
    </row>
    <row r="404" spans="1:6" ht="26.25">
      <c r="A404" s="15" t="s">
        <v>15</v>
      </c>
      <c r="B404" s="6">
        <v>7</v>
      </c>
      <c r="C404" s="6">
        <v>15</v>
      </c>
      <c r="D404" s="6">
        <f t="shared" si="48"/>
        <v>22</v>
      </c>
      <c r="E404" s="2">
        <f t="shared" si="49"/>
        <v>0.3181818181818182</v>
      </c>
      <c r="F404" s="2">
        <f t="shared" si="50"/>
        <v>0.6818181818181818</v>
      </c>
    </row>
    <row r="405" spans="1:6" ht="26.25">
      <c r="A405" s="15" t="s">
        <v>38</v>
      </c>
      <c r="B405" s="6">
        <v>16</v>
      </c>
      <c r="C405" s="6">
        <v>5</v>
      </c>
      <c r="D405" s="6">
        <f t="shared" si="48"/>
        <v>21</v>
      </c>
      <c r="E405" s="2">
        <f t="shared" si="49"/>
        <v>0.7619047619047619</v>
      </c>
      <c r="F405" s="2">
        <f t="shared" si="50"/>
        <v>0.23809523809523808</v>
      </c>
    </row>
    <row r="406" spans="1:6" ht="26.25">
      <c r="A406" s="15" t="s">
        <v>28</v>
      </c>
      <c r="B406" s="6">
        <v>2</v>
      </c>
      <c r="C406" s="6">
        <v>0</v>
      </c>
      <c r="D406" s="6">
        <f t="shared" si="48"/>
        <v>2</v>
      </c>
      <c r="E406" s="2">
        <f t="shared" si="49"/>
        <v>1</v>
      </c>
      <c r="F406" s="2">
        <f t="shared" si="50"/>
        <v>0</v>
      </c>
    </row>
    <row r="407" spans="1:6" ht="26.25">
      <c r="A407" s="15" t="s">
        <v>92</v>
      </c>
      <c r="B407" s="6">
        <v>19</v>
      </c>
      <c r="C407" s="6">
        <v>3</v>
      </c>
      <c r="D407" s="6">
        <f t="shared" si="48"/>
        <v>22</v>
      </c>
      <c r="E407" s="2">
        <f t="shared" si="49"/>
        <v>0.8636363636363636</v>
      </c>
      <c r="F407" s="2">
        <f t="shared" si="50"/>
        <v>0.13636363636363635</v>
      </c>
    </row>
    <row r="408" spans="1:6" ht="26.25">
      <c r="A408" s="15" t="s">
        <v>62</v>
      </c>
      <c r="B408" s="6">
        <v>11</v>
      </c>
      <c r="C408" s="6">
        <v>7</v>
      </c>
      <c r="D408" s="6">
        <f t="shared" si="48"/>
        <v>18</v>
      </c>
      <c r="E408" s="2">
        <f t="shared" si="49"/>
        <v>0.6111111111111112</v>
      </c>
      <c r="F408" s="2">
        <f t="shared" si="50"/>
        <v>0.3888888888888889</v>
      </c>
    </row>
    <row r="409" spans="1:6" ht="26.25">
      <c r="A409" s="15" t="s">
        <v>105</v>
      </c>
      <c r="B409" s="6">
        <v>8</v>
      </c>
      <c r="C409" s="6">
        <v>19</v>
      </c>
      <c r="D409" s="6">
        <f t="shared" si="48"/>
        <v>27</v>
      </c>
      <c r="E409" s="2">
        <f t="shared" si="49"/>
        <v>0.2962962962962963</v>
      </c>
      <c r="F409" s="2">
        <f t="shared" si="50"/>
        <v>0.7037037037037037</v>
      </c>
    </row>
    <row r="410" spans="1:6" ht="26.25">
      <c r="A410" s="18" t="s">
        <v>14</v>
      </c>
      <c r="B410" s="21">
        <f>SUM(B385:B409)</f>
        <v>5322</v>
      </c>
      <c r="C410" s="21">
        <f>SUM(C385:C409)</f>
        <v>1645</v>
      </c>
      <c r="D410" s="21">
        <f t="shared" si="48"/>
        <v>6967</v>
      </c>
      <c r="E410" s="1">
        <f t="shared" si="49"/>
        <v>0.7638868953638582</v>
      </c>
      <c r="F410" s="1">
        <f t="shared" si="50"/>
        <v>0.23611310463614182</v>
      </c>
    </row>
    <row r="421" spans="1:9" ht="26.25">
      <c r="A421" s="42" t="s">
        <v>127</v>
      </c>
      <c r="B421" s="42"/>
      <c r="C421" s="42"/>
      <c r="D421" s="42"/>
      <c r="H421" s="24"/>
      <c r="I421" s="24"/>
    </row>
    <row r="422" spans="1:9" ht="52.5">
      <c r="A422" s="10" t="s">
        <v>0</v>
      </c>
      <c r="B422" s="23" t="s">
        <v>69</v>
      </c>
      <c r="C422" s="23" t="s">
        <v>68</v>
      </c>
      <c r="D422" s="16" t="s">
        <v>128</v>
      </c>
      <c r="H422" s="24"/>
      <c r="I422" s="24"/>
    </row>
    <row r="423" spans="1:4" ht="26.25">
      <c r="A423" s="12" t="s">
        <v>6</v>
      </c>
      <c r="B423" s="6">
        <v>8856</v>
      </c>
      <c r="C423" s="6">
        <v>902</v>
      </c>
      <c r="D423" s="20">
        <f>B423/C423</f>
        <v>9.818181818181818</v>
      </c>
    </row>
    <row r="424" spans="1:4" ht="26.25">
      <c r="A424" s="12" t="s">
        <v>7</v>
      </c>
      <c r="B424" s="6">
        <v>3750</v>
      </c>
      <c r="C424" s="6">
        <v>274</v>
      </c>
      <c r="D424" s="20">
        <f aca="true" t="shared" si="51" ref="D424:D444">B424/C424</f>
        <v>13.686131386861314</v>
      </c>
    </row>
    <row r="425" spans="1:4" ht="26.25">
      <c r="A425" s="12" t="s">
        <v>8</v>
      </c>
      <c r="B425" s="6">
        <v>3328</v>
      </c>
      <c r="C425" s="6">
        <v>152</v>
      </c>
      <c r="D425" s="20">
        <f t="shared" si="51"/>
        <v>21.894736842105264</v>
      </c>
    </row>
    <row r="426" spans="1:4" ht="26.25">
      <c r="A426" s="12" t="s">
        <v>9</v>
      </c>
      <c r="B426" s="6">
        <v>6558</v>
      </c>
      <c r="C426" s="6">
        <v>468</v>
      </c>
      <c r="D426" s="20">
        <f t="shared" si="51"/>
        <v>14.012820512820513</v>
      </c>
    </row>
    <row r="427" spans="1:4" ht="26.25">
      <c r="A427" s="12" t="s">
        <v>93</v>
      </c>
      <c r="B427" s="6">
        <v>2668</v>
      </c>
      <c r="C427" s="6">
        <v>246</v>
      </c>
      <c r="D427" s="20">
        <f t="shared" si="51"/>
        <v>10.845528455284553</v>
      </c>
    </row>
    <row r="428" spans="1:4" ht="26.25">
      <c r="A428" s="12" t="s">
        <v>34</v>
      </c>
      <c r="B428" s="6">
        <v>6935</v>
      </c>
      <c r="C428" s="6">
        <v>704</v>
      </c>
      <c r="D428" s="20">
        <f t="shared" si="51"/>
        <v>9.850852272727273</v>
      </c>
    </row>
    <row r="429" spans="1:4" ht="26.25">
      <c r="A429" s="12" t="s">
        <v>35</v>
      </c>
      <c r="B429" s="6">
        <v>6292</v>
      </c>
      <c r="C429" s="6">
        <v>160</v>
      </c>
      <c r="D429" s="20">
        <f t="shared" si="51"/>
        <v>39.325</v>
      </c>
    </row>
    <row r="430" spans="1:4" ht="26.25">
      <c r="A430" s="12" t="s">
        <v>36</v>
      </c>
      <c r="B430" s="6">
        <v>2502</v>
      </c>
      <c r="C430" s="6">
        <v>43</v>
      </c>
      <c r="D430" s="20">
        <f t="shared" si="51"/>
        <v>58.18604651162791</v>
      </c>
    </row>
    <row r="431" spans="1:4" ht="26.25">
      <c r="A431" s="12" t="s">
        <v>94</v>
      </c>
      <c r="B431" s="6">
        <v>1803</v>
      </c>
      <c r="C431" s="6">
        <v>296</v>
      </c>
      <c r="D431" s="20">
        <f t="shared" si="51"/>
        <v>6.091216216216216</v>
      </c>
    </row>
    <row r="432" spans="1:4" ht="26.25">
      <c r="A432" s="12" t="s">
        <v>11</v>
      </c>
      <c r="B432" s="6">
        <v>6641</v>
      </c>
      <c r="C432" s="6">
        <v>633</v>
      </c>
      <c r="D432" s="20">
        <f t="shared" si="51"/>
        <v>10.4913112164297</v>
      </c>
    </row>
    <row r="433" spans="1:4" ht="26.25">
      <c r="A433" s="12" t="s">
        <v>13</v>
      </c>
      <c r="B433" s="6">
        <v>1624</v>
      </c>
      <c r="C433" s="6">
        <v>69</v>
      </c>
      <c r="D433" s="20">
        <f t="shared" si="51"/>
        <v>23.536231884057973</v>
      </c>
    </row>
    <row r="434" spans="1:4" ht="26.25">
      <c r="A434" s="12" t="s">
        <v>20</v>
      </c>
      <c r="B434" s="6">
        <v>16600</v>
      </c>
      <c r="C434" s="6">
        <v>1115</v>
      </c>
      <c r="D434" s="20">
        <f t="shared" si="51"/>
        <v>14.887892376681615</v>
      </c>
    </row>
    <row r="435" spans="1:4" ht="26.25">
      <c r="A435" s="12" t="s">
        <v>12</v>
      </c>
      <c r="B435" s="6">
        <v>14608</v>
      </c>
      <c r="C435" s="6">
        <v>342</v>
      </c>
      <c r="D435" s="20">
        <f t="shared" si="51"/>
        <v>42.71345029239766</v>
      </c>
    </row>
    <row r="436" spans="1:4" ht="26.25">
      <c r="A436" s="12" t="s">
        <v>95</v>
      </c>
      <c r="B436" s="6">
        <v>65322</v>
      </c>
      <c r="C436" s="6">
        <v>925</v>
      </c>
      <c r="D436" s="20">
        <f t="shared" si="51"/>
        <v>70.61837837837838</v>
      </c>
    </row>
    <row r="437" spans="1:4" ht="26.25">
      <c r="A437" s="12" t="s">
        <v>17</v>
      </c>
      <c r="B437" s="6">
        <v>9813</v>
      </c>
      <c r="C437" s="6">
        <v>220</v>
      </c>
      <c r="D437" s="20">
        <f t="shared" si="51"/>
        <v>44.60454545454545</v>
      </c>
    </row>
    <row r="438" spans="1:4" ht="26.25">
      <c r="A438" s="12" t="s">
        <v>16</v>
      </c>
      <c r="B438" s="6">
        <v>23880</v>
      </c>
      <c r="C438" s="6">
        <v>145</v>
      </c>
      <c r="D438" s="20">
        <f t="shared" si="51"/>
        <v>164.68965517241378</v>
      </c>
    </row>
    <row r="439" spans="1:4" ht="26.25">
      <c r="A439" s="12" t="s">
        <v>18</v>
      </c>
      <c r="B439" s="6">
        <v>7625</v>
      </c>
      <c r="C439" s="6">
        <v>50</v>
      </c>
      <c r="D439" s="20">
        <f t="shared" si="51"/>
        <v>152.5</v>
      </c>
    </row>
    <row r="440" spans="1:4" ht="26.25">
      <c r="A440" s="12" t="s">
        <v>39</v>
      </c>
      <c r="B440" s="6">
        <v>434</v>
      </c>
      <c r="C440" s="6">
        <v>29</v>
      </c>
      <c r="D440" s="20">
        <f t="shared" si="51"/>
        <v>14.96551724137931</v>
      </c>
    </row>
    <row r="441" spans="1:4" ht="26.25">
      <c r="A441" s="12" t="s">
        <v>19</v>
      </c>
      <c r="B441" s="6">
        <v>1029</v>
      </c>
      <c r="C441" s="6">
        <v>82</v>
      </c>
      <c r="D441" s="20">
        <f t="shared" si="51"/>
        <v>12.548780487804878</v>
      </c>
    </row>
    <row r="442" spans="1:4" ht="26.25">
      <c r="A442" s="12" t="s">
        <v>15</v>
      </c>
      <c r="B442" s="6">
        <v>224</v>
      </c>
      <c r="C442" s="6">
        <v>22</v>
      </c>
      <c r="D442" s="20">
        <f t="shared" si="51"/>
        <v>10.181818181818182</v>
      </c>
    </row>
    <row r="443" spans="1:4" ht="26.25">
      <c r="A443" s="13" t="s">
        <v>38</v>
      </c>
      <c r="B443" s="6">
        <v>692</v>
      </c>
      <c r="C443" s="6">
        <v>21</v>
      </c>
      <c r="D443" s="20">
        <f t="shared" si="51"/>
        <v>32.95238095238095</v>
      </c>
    </row>
    <row r="444" spans="1:5" ht="26.25">
      <c r="A444" s="13" t="s">
        <v>40</v>
      </c>
      <c r="B444" s="6">
        <v>191184</v>
      </c>
      <c r="C444" s="6">
        <v>6898</v>
      </c>
      <c r="D444" s="20">
        <f t="shared" si="51"/>
        <v>27.71585966946941</v>
      </c>
      <c r="E444" s="22"/>
    </row>
    <row r="450" spans="1:3" ht="26.25">
      <c r="A450" s="46" t="s">
        <v>129</v>
      </c>
      <c r="B450" s="46"/>
      <c r="C450" s="46"/>
    </row>
    <row r="451" spans="1:3" ht="78.75">
      <c r="A451" s="10" t="s">
        <v>72</v>
      </c>
      <c r="B451" s="23" t="s">
        <v>74</v>
      </c>
      <c r="C451" s="10" t="s">
        <v>108</v>
      </c>
    </row>
    <row r="452" spans="1:3" ht="26.25">
      <c r="A452" s="25" t="s">
        <v>78</v>
      </c>
      <c r="B452" s="6">
        <v>26192</v>
      </c>
      <c r="C452" s="2">
        <f>B452/B453</f>
        <v>0.13699891204284878</v>
      </c>
    </row>
    <row r="453" spans="1:3" ht="26.25">
      <c r="A453" s="25" t="s">
        <v>79</v>
      </c>
      <c r="B453" s="6">
        <v>191184</v>
      </c>
      <c r="C453" s="25"/>
    </row>
    <row r="454" spans="1:3" ht="26.25">
      <c r="A454" s="26"/>
      <c r="B454" s="26"/>
      <c r="C454" s="26"/>
    </row>
    <row r="455" spans="1:3" ht="26.25">
      <c r="A455" s="26"/>
      <c r="B455" s="26"/>
      <c r="C455" s="26"/>
    </row>
    <row r="456" spans="1:3" ht="26.25">
      <c r="A456" s="26"/>
      <c r="B456" s="26"/>
      <c r="C456" s="26"/>
    </row>
    <row r="457" spans="1:3" ht="26.25">
      <c r="A457" s="46" t="s">
        <v>131</v>
      </c>
      <c r="B457" s="46"/>
      <c r="C457" s="46"/>
    </row>
    <row r="458" spans="1:3" ht="52.5">
      <c r="A458" s="10" t="s">
        <v>72</v>
      </c>
      <c r="B458" s="23" t="s">
        <v>74</v>
      </c>
      <c r="C458" s="10" t="s">
        <v>85</v>
      </c>
    </row>
    <row r="459" spans="1:3" ht="26.25">
      <c r="A459" s="25" t="s">
        <v>80</v>
      </c>
      <c r="B459" s="6">
        <v>4880</v>
      </c>
      <c r="C459" s="2">
        <f>B459/B460</f>
        <v>0.2801056135920101</v>
      </c>
    </row>
    <row r="460" spans="1:3" ht="26.25">
      <c r="A460" s="25" t="s">
        <v>81</v>
      </c>
      <c r="B460" s="6">
        <v>17422</v>
      </c>
      <c r="C460" s="25"/>
    </row>
    <row r="461" spans="1:3" ht="26.25">
      <c r="A461" s="26"/>
      <c r="B461" s="28"/>
      <c r="C461" s="26"/>
    </row>
    <row r="462" spans="1:3" ht="26.25">
      <c r="A462" s="26"/>
      <c r="B462" s="28"/>
      <c r="C462" s="26"/>
    </row>
    <row r="463" spans="1:3" ht="26.25">
      <c r="A463" s="26"/>
      <c r="B463" s="28"/>
      <c r="C463" s="26"/>
    </row>
    <row r="464" spans="1:3" ht="26.25">
      <c r="A464" s="46" t="s">
        <v>130</v>
      </c>
      <c r="B464" s="46"/>
      <c r="C464" s="46"/>
    </row>
    <row r="465" spans="1:3" ht="52.5">
      <c r="A465" s="10" t="s">
        <v>72</v>
      </c>
      <c r="B465" s="23" t="s">
        <v>74</v>
      </c>
      <c r="C465" s="10" t="s">
        <v>86</v>
      </c>
    </row>
    <row r="466" spans="1:3" ht="26.25">
      <c r="A466" s="25" t="s">
        <v>82</v>
      </c>
      <c r="B466" s="6">
        <v>14799</v>
      </c>
      <c r="C466" s="2">
        <f>B466/B467</f>
        <v>0.33871964477810074</v>
      </c>
    </row>
    <row r="467" spans="1:3" ht="26.25">
      <c r="A467" s="25" t="s">
        <v>83</v>
      </c>
      <c r="B467" s="6">
        <v>43691</v>
      </c>
      <c r="C467" s="25"/>
    </row>
    <row r="468" spans="1:3" ht="26.25">
      <c r="A468" s="27"/>
      <c r="B468" s="27"/>
      <c r="C468" s="5"/>
    </row>
    <row r="469" spans="1:3" ht="78.75">
      <c r="A469" s="10" t="s">
        <v>72</v>
      </c>
      <c r="B469" s="23" t="s">
        <v>74</v>
      </c>
      <c r="C469" s="10" t="s">
        <v>87</v>
      </c>
    </row>
    <row r="470" spans="1:3" ht="26.25">
      <c r="A470" s="25" t="s">
        <v>78</v>
      </c>
      <c r="B470" s="6">
        <v>26192</v>
      </c>
      <c r="C470" s="25"/>
    </row>
    <row r="471" spans="1:4" ht="26.25">
      <c r="A471" s="25" t="s">
        <v>82</v>
      </c>
      <c r="B471" s="6">
        <v>14799</v>
      </c>
      <c r="C471" s="2">
        <f>B471/$B$470</f>
        <v>0.5650198533903482</v>
      </c>
      <c r="D471" s="4" t="s">
        <v>103</v>
      </c>
    </row>
    <row r="472" spans="1:3" ht="26.25">
      <c r="A472" s="25" t="s">
        <v>84</v>
      </c>
      <c r="B472" s="6">
        <v>4880</v>
      </c>
      <c r="C472" s="2">
        <f>B472/$B$470</f>
        <v>0.18631643249847282</v>
      </c>
    </row>
    <row r="473" spans="1:3" ht="26.25">
      <c r="A473" s="26"/>
      <c r="B473" s="26"/>
      <c r="C473" s="5"/>
    </row>
  </sheetData>
  <sheetProtection/>
  <mergeCells count="78">
    <mergeCell ref="A457:C457"/>
    <mergeCell ref="A464:C464"/>
    <mergeCell ref="A421:D421"/>
    <mergeCell ref="A168:G168"/>
    <mergeCell ref="A450:C450"/>
    <mergeCell ref="A382:F382"/>
    <mergeCell ref="A383:A384"/>
    <mergeCell ref="B383:D383"/>
    <mergeCell ref="E383:E384"/>
    <mergeCell ref="F383:F384"/>
    <mergeCell ref="A355:A356"/>
    <mergeCell ref="A354:G354"/>
    <mergeCell ref="E355:E356"/>
    <mergeCell ref="F355:F356"/>
    <mergeCell ref="G355:G356"/>
    <mergeCell ref="B355:D355"/>
    <mergeCell ref="A320:G320"/>
    <mergeCell ref="A321:A322"/>
    <mergeCell ref="B321:D321"/>
    <mergeCell ref="E321:E322"/>
    <mergeCell ref="F321:F322"/>
    <mergeCell ref="G321:G322"/>
    <mergeCell ref="A259:F259"/>
    <mergeCell ref="A291:F291"/>
    <mergeCell ref="E33:E34"/>
    <mergeCell ref="F33:F34"/>
    <mergeCell ref="A180:A181"/>
    <mergeCell ref="B180:D180"/>
    <mergeCell ref="A97:G97"/>
    <mergeCell ref="F150:F151"/>
    <mergeCell ref="E235:E236"/>
    <mergeCell ref="F235:F236"/>
    <mergeCell ref="G235:G236"/>
    <mergeCell ref="A179:G179"/>
    <mergeCell ref="E180:E181"/>
    <mergeCell ref="A1:G1"/>
    <mergeCell ref="E2:E3"/>
    <mergeCell ref="F2:F3"/>
    <mergeCell ref="G2:G3"/>
    <mergeCell ref="A32:G32"/>
    <mergeCell ref="B2:D2"/>
    <mergeCell ref="A2:A3"/>
    <mergeCell ref="G33:G34"/>
    <mergeCell ref="A64:A65"/>
    <mergeCell ref="A63:G63"/>
    <mergeCell ref="E64:E65"/>
    <mergeCell ref="F64:F65"/>
    <mergeCell ref="G64:G65"/>
    <mergeCell ref="B33:D33"/>
    <mergeCell ref="B64:D64"/>
    <mergeCell ref="A33:A34"/>
    <mergeCell ref="G150:G151"/>
    <mergeCell ref="A125:A126"/>
    <mergeCell ref="B125:D125"/>
    <mergeCell ref="A98:A99"/>
    <mergeCell ref="B98:D98"/>
    <mergeCell ref="E98:E99"/>
    <mergeCell ref="F98:F99"/>
    <mergeCell ref="G98:G99"/>
    <mergeCell ref="A124:G124"/>
    <mergeCell ref="E125:E126"/>
    <mergeCell ref="F125:F126"/>
    <mergeCell ref="G125:G126"/>
    <mergeCell ref="A150:A151"/>
    <mergeCell ref="B150:D150"/>
    <mergeCell ref="A149:G149"/>
    <mergeCell ref="E150:E151"/>
    <mergeCell ref="F180:F181"/>
    <mergeCell ref="G180:G181"/>
    <mergeCell ref="A207:G207"/>
    <mergeCell ref="E208:E209"/>
    <mergeCell ref="F208:F209"/>
    <mergeCell ref="G208:G209"/>
    <mergeCell ref="A234:G234"/>
    <mergeCell ref="A235:A236"/>
    <mergeCell ref="A208:A209"/>
    <mergeCell ref="B208:D208"/>
    <mergeCell ref="B235:D23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2011-04-05T09:12:10Z</dcterms:modified>
  <cp:category/>
  <cp:version/>
  <cp:contentType/>
  <cp:contentStatus/>
</cp:coreProperties>
</file>