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835" activeTab="3"/>
  </bookViews>
  <sheets>
    <sheet name="طلاب معاهد وزارة التعليم" sheetId="1" r:id="rId1"/>
    <sheet name="حسب الجنسية" sheetId="2" r:id="rId2"/>
    <sheet name="طلاب معاهد وزارات الدولة" sheetId="3" r:id="rId3"/>
    <sheet name="تحت الإشراف" sheetId="4" r:id="rId4"/>
  </sheets>
  <definedNames/>
  <calcPr fullCalcOnLoad="1"/>
</workbook>
</file>

<file path=xl/sharedStrings.xml><?xml version="1.0" encoding="utf-8"?>
<sst xmlns="http://schemas.openxmlformats.org/spreadsheetml/2006/main" count="283" uniqueCount="226">
  <si>
    <t>أعداد طلاب المعاهد المتوسطة للعام الدراسي 2002/2003</t>
  </si>
  <si>
    <t>المعهد</t>
  </si>
  <si>
    <t>طلاب</t>
  </si>
  <si>
    <t>مستجدون</t>
  </si>
  <si>
    <t>متخرجون</t>
  </si>
  <si>
    <t>م0م الكمبيوتر درعا</t>
  </si>
  <si>
    <t>م0م تجاري ادلب</t>
  </si>
  <si>
    <t>م0م الكمبيوتر ادلب</t>
  </si>
  <si>
    <t>م0م تجاري الرقة</t>
  </si>
  <si>
    <t>م0م كمبيوتر الرقة</t>
  </si>
  <si>
    <t>م0م الطبي النبك</t>
  </si>
  <si>
    <t>م0م التجاري دير الزور</t>
  </si>
  <si>
    <t>المجموع العام</t>
  </si>
  <si>
    <t xml:space="preserve">أعداد طلاب المعاهد المتوسطة حسب الجنس والجنسية للعام الدراسي 2002/2003 </t>
  </si>
  <si>
    <t>سوري</t>
  </si>
  <si>
    <t>فلسطيني مقيم في سورية</t>
  </si>
  <si>
    <t>فلسطيني غير مقيم في سورية</t>
  </si>
  <si>
    <t>عربي</t>
  </si>
  <si>
    <t>أجنبي</t>
  </si>
  <si>
    <t>المجموع</t>
  </si>
  <si>
    <t>البيان</t>
  </si>
  <si>
    <t>خريجين</t>
  </si>
  <si>
    <t xml:space="preserve">  م. م الصناعي الثاني بدمشق</t>
  </si>
  <si>
    <t xml:space="preserve">  م.م الصناعي الثالث بدمشق</t>
  </si>
  <si>
    <t xml:space="preserve">  م.م الصناعي الأول بحمص</t>
  </si>
  <si>
    <t xml:space="preserve">  م.م الصناعي الثاني بحمص</t>
  </si>
  <si>
    <t xml:space="preserve">  م.م الصناعي الأول بحماة</t>
  </si>
  <si>
    <t xml:space="preserve">  م.م الصناعي الثاني بحماة</t>
  </si>
  <si>
    <t xml:space="preserve">  م.م الصناعي الأول بحلب</t>
  </si>
  <si>
    <t xml:space="preserve"> م.م الصناعي الثاني بحلب</t>
  </si>
  <si>
    <t>م.م الصناعي الثالث بحلب</t>
  </si>
  <si>
    <t>م . م الصناعي الرابع بحلب</t>
  </si>
  <si>
    <t>م.م الصناعي الخامس بحلب</t>
  </si>
  <si>
    <t>م.م الصناعي الأول باللاذقية</t>
  </si>
  <si>
    <t>م.م الصناعي الأول بدير الزور</t>
  </si>
  <si>
    <t>م.م الصناعي الثاني بدير الزور</t>
  </si>
  <si>
    <t>م.م الصناعي الأول بالسويداء</t>
  </si>
  <si>
    <t>م.م الصناعي الأول بدرعا</t>
  </si>
  <si>
    <t>م.م الصناعي الأول بالرقة</t>
  </si>
  <si>
    <t>م.م الصناعي الأول بطرطوس</t>
  </si>
  <si>
    <t>م.م الصناعي الأول بادلب</t>
  </si>
  <si>
    <t>م. م الصناعي الأول بالحسكة</t>
  </si>
  <si>
    <t>م.م الصناعي الأول بالقينطرة</t>
  </si>
  <si>
    <t>م.م التجاري الصرفي بدمشق 1</t>
  </si>
  <si>
    <t>م.م التجاري الصرفي بدمشق2</t>
  </si>
  <si>
    <t>م.م التجاري المصرفي في حلب</t>
  </si>
  <si>
    <t>م.م التجاري الصرفي باللاذقية</t>
  </si>
  <si>
    <t>م.م المصرفي بالسويداء</t>
  </si>
  <si>
    <t>م.م التجاري الصرفي بحمص</t>
  </si>
  <si>
    <t>م.م التجاري الصرفي في الحسكة</t>
  </si>
  <si>
    <t>م.م التجاري المصرفي بطرطوس</t>
  </si>
  <si>
    <t>م.م التجاري المصرفي بادلب</t>
  </si>
  <si>
    <t>م.م التجاري المصرفي بدرعا</t>
  </si>
  <si>
    <t>م.م التجاري المصرف بحماة</t>
  </si>
  <si>
    <t>م.م التجاري المصرفي بدير الزور</t>
  </si>
  <si>
    <t>م.م التجاري المصرفي بدوما</t>
  </si>
  <si>
    <t>م.م للفنون النسوية بدمشق</t>
  </si>
  <si>
    <t>م.م للفنون نسيبة الأنصارية برزة</t>
  </si>
  <si>
    <t>م.م للفنون النسوية بدوما</t>
  </si>
  <si>
    <t>م.م للفنون النسوية بدرعا</t>
  </si>
  <si>
    <t>م.م للفنون النسوية بحمص</t>
  </si>
  <si>
    <t>م.م للفنون النسوية بحماة</t>
  </si>
  <si>
    <t>م.م للفنون النسوية بحلب</t>
  </si>
  <si>
    <t xml:space="preserve"> م.م للفنون النسوية بادلب</t>
  </si>
  <si>
    <t>م.م للفنون النسوية بطرطوس</t>
  </si>
  <si>
    <t>م.م للفنون النسوية باللاذقية</t>
  </si>
  <si>
    <t>م.م للفنون النسوية بالرقة</t>
  </si>
  <si>
    <t>م.م للفنون النسوية بالحسكة</t>
  </si>
  <si>
    <t>م.م للفنون النسوية بالقامشلي</t>
  </si>
  <si>
    <t>م.م للفنون النسوية بالسويداء</t>
  </si>
  <si>
    <t>م.م للفنون النسوية بالقنيطرة</t>
  </si>
  <si>
    <t>م.م للفنون النسوية بدير الزور</t>
  </si>
  <si>
    <t>م.م تقنيات حاسوب بدمشق</t>
  </si>
  <si>
    <t>م.م تقنيات حاسوب بحمص</t>
  </si>
  <si>
    <t>م.م تقنيات حاسوب بحلب</t>
  </si>
  <si>
    <t>م.م تقنيات حاسوب باللاذقية</t>
  </si>
  <si>
    <t>وزارة الانشاء والتعمير</t>
  </si>
  <si>
    <t>م.م للفيين بدمشق</t>
  </si>
  <si>
    <t>م.م للفنيين بحمص</t>
  </si>
  <si>
    <t>م.م للفنيين بحماة</t>
  </si>
  <si>
    <t>م.م للفنيين بحلب</t>
  </si>
  <si>
    <t>م.م للفنيين باللاذقية</t>
  </si>
  <si>
    <t>م.م للفنيين بدير الزور</t>
  </si>
  <si>
    <t>م.م للفنيين بالحسكة</t>
  </si>
  <si>
    <t>م.م للفنيين بدرع</t>
  </si>
  <si>
    <t>م.م للفنيين بطرطوس</t>
  </si>
  <si>
    <t>وزارة الصناعة</t>
  </si>
  <si>
    <t>م.م للصناعات الكيميائية دمشق</t>
  </si>
  <si>
    <t>م.م للصناعات التطبيقية بدمشق</t>
  </si>
  <si>
    <t>م.م للصناعات التطبيقية بحلب</t>
  </si>
  <si>
    <t>م.م للصناعات التطبيقية حمص</t>
  </si>
  <si>
    <t>م.م للصناعات التطبيقية والغذائية دمشق</t>
  </si>
  <si>
    <t>م.م للصناعات التطبيقية والغذائية حمص</t>
  </si>
  <si>
    <t>م.م للصناعات النسيجية دمشق</t>
  </si>
  <si>
    <t>م. م للصناعات النسيجية حلب</t>
  </si>
  <si>
    <t>م.م للمكننة الزراعية حلب</t>
  </si>
  <si>
    <t>وزارة الصحة</t>
  </si>
  <si>
    <t>م.م الصحي دمشق</t>
  </si>
  <si>
    <t>م.م الصحي بدير الزور</t>
  </si>
  <si>
    <t>م.م الصحي حلب</t>
  </si>
  <si>
    <t>م.م الصحي طرطوس</t>
  </si>
  <si>
    <t>م.م الصحي حمص</t>
  </si>
  <si>
    <t>م.م للطب ا لبيطري دير الزور</t>
  </si>
  <si>
    <t>م.م الزراعي حمص</t>
  </si>
  <si>
    <t>م.م الزراعي بالسويداء</t>
  </si>
  <si>
    <t>م.م الزراعي درعا</t>
  </si>
  <si>
    <t>م.م الزراعي دير الزور</t>
  </si>
  <si>
    <t>م.م الزراعي القنيطرة</t>
  </si>
  <si>
    <t>م.م الزراعي إدلب</t>
  </si>
  <si>
    <t>م.م الزراعي الحسكة</t>
  </si>
  <si>
    <t>م.م الزراعي الرقة</t>
  </si>
  <si>
    <t>م.م الزراعي والبيطري باللاذقية</t>
  </si>
  <si>
    <t>م.م الزراعي والبيطري طرطوس</t>
  </si>
  <si>
    <t>م.م للطب البيطري الرقة</t>
  </si>
  <si>
    <t>م.م الزراعي السقيلبية</t>
  </si>
  <si>
    <t>م.م للتصحر دير الزور</t>
  </si>
  <si>
    <t>م.م للتصحر تدمر</t>
  </si>
  <si>
    <t>م.م آلات القامشلي</t>
  </si>
  <si>
    <t>م.م للطب البيطري الحسكة</t>
  </si>
  <si>
    <t>م.م للطب البيطري إدلب</t>
  </si>
  <si>
    <t>وزارة النفط</t>
  </si>
  <si>
    <t>م.م للمهن النفطية والمعدنية حمص</t>
  </si>
  <si>
    <t>م.م للمهن النفطية بالرميلان</t>
  </si>
  <si>
    <t>وزارة الكهرباء</t>
  </si>
  <si>
    <t>م.م للكهرباء والميكانيك دمشق</t>
  </si>
  <si>
    <t>م.م للكهرباء والميكانيك حلب</t>
  </si>
  <si>
    <t>م.م للكهرباء والميكانيك اللاذقية</t>
  </si>
  <si>
    <t>وزارة النقل</t>
  </si>
  <si>
    <t>م.م للخطوط الحديدية حلب</t>
  </si>
  <si>
    <t>م.م للنقل البحري طرطوس</t>
  </si>
  <si>
    <t>وزارة المواصلات</t>
  </si>
  <si>
    <t>م.م للمواصلات السلكية دمشق</t>
  </si>
  <si>
    <t>م.م للمواصلات السلكية حلب</t>
  </si>
  <si>
    <t>مكتب المركزي الاحصاء</t>
  </si>
  <si>
    <t>م.م الإحصائي دمشق</t>
  </si>
  <si>
    <t>م.م الإحصائي اللاذقية</t>
  </si>
  <si>
    <t>وزارة الثقافة</t>
  </si>
  <si>
    <t>م.م للآثار والمتاحف دمشق</t>
  </si>
  <si>
    <t>م.م للفنون التطبيقية دمشق</t>
  </si>
  <si>
    <t>وزارة السياحة</t>
  </si>
  <si>
    <t>م.م الفندقي دمشق</t>
  </si>
  <si>
    <t>م.م الفندقي اللاذقية</t>
  </si>
  <si>
    <t>م.م الفندقي حلب</t>
  </si>
  <si>
    <t>م.م الفندقي طرطوس</t>
  </si>
  <si>
    <t>م.م الفندقي دير الزور</t>
  </si>
  <si>
    <t>م.م الفندقي حمص</t>
  </si>
  <si>
    <t>الأعلام</t>
  </si>
  <si>
    <t>م.م للطباعة دمشق</t>
  </si>
  <si>
    <t>الشوون الاجتماعية</t>
  </si>
  <si>
    <t>م.م للخدمة الاجتماعية دمشق</t>
  </si>
  <si>
    <t>المالية</t>
  </si>
  <si>
    <t>م.م المالي دمشق</t>
  </si>
  <si>
    <t>الاختصاص</t>
  </si>
  <si>
    <t>دراسات عليا</t>
  </si>
  <si>
    <t>جامعية اولى</t>
  </si>
  <si>
    <t>طب بشري</t>
  </si>
  <si>
    <t>هندسة</t>
  </si>
  <si>
    <t xml:space="preserve">          أعداد الطلاب الموضوعين تحت الأشراف عام 2003</t>
  </si>
  <si>
    <t>طب اسنان</t>
  </si>
  <si>
    <t>صيدلة</t>
  </si>
  <si>
    <t>اختصاصات مختلفة</t>
  </si>
  <si>
    <t>ذكور</t>
  </si>
  <si>
    <t>إناث</t>
  </si>
  <si>
    <t>م.م تجاري دمشق</t>
  </si>
  <si>
    <t>م.م الهمك دمشق</t>
  </si>
  <si>
    <t>م.م الطبي دمشق</t>
  </si>
  <si>
    <t>م.م طب الأسنان دمشق</t>
  </si>
  <si>
    <t>م.م الهندسي دمشق</t>
  </si>
  <si>
    <t>م.م الكمبيوتر دمشق</t>
  </si>
  <si>
    <t>م.م تجاري حلب</t>
  </si>
  <si>
    <t>م.م للأعمال الإدارية حلب</t>
  </si>
  <si>
    <t>م.م الزراعي حلب</t>
  </si>
  <si>
    <t>م.م الهمك حلب</t>
  </si>
  <si>
    <t>م.م الطبي حلب</t>
  </si>
  <si>
    <t>م.م طب الأسنان حلب</t>
  </si>
  <si>
    <t>م.م الهندسي حلب</t>
  </si>
  <si>
    <t>م.م الكمبيوتر حلب</t>
  </si>
  <si>
    <t>م.م تجاري تشرين</t>
  </si>
  <si>
    <t>م.م للأعمال الإدارية تشرين</t>
  </si>
  <si>
    <t>م.م الزراعي تشرين</t>
  </si>
  <si>
    <t>م.م الطبي تشرين</t>
  </si>
  <si>
    <t>م.م الهندسي تشرين</t>
  </si>
  <si>
    <t>م.م الكمبيوتر تشرين</t>
  </si>
  <si>
    <t>م.م طب الأسنان البعث</t>
  </si>
  <si>
    <t>م.م الهندسي البعث</t>
  </si>
  <si>
    <t>م.م الكمبيوتر البعث</t>
  </si>
  <si>
    <t>م.م الطب البيطري حماه</t>
  </si>
  <si>
    <t>م.م تجاري درعا</t>
  </si>
  <si>
    <t>م .م للأعمال الإدارية دمشق</t>
  </si>
  <si>
    <t>م.م الزراعي دمشق</t>
  </si>
  <si>
    <t>ذكر</t>
  </si>
  <si>
    <t>انثى</t>
  </si>
  <si>
    <t>مجموع</t>
  </si>
  <si>
    <t>م.م الكمبيوتر درعا</t>
  </si>
  <si>
    <t>م.م تجاري ادلب</t>
  </si>
  <si>
    <t>م.م الكمبيوتر ادلب</t>
  </si>
  <si>
    <t>م.م تجاري الرقة</t>
  </si>
  <si>
    <t>م.م كمبيوتر الرقة</t>
  </si>
  <si>
    <t>م.م الطبي النبك</t>
  </si>
  <si>
    <t xml:space="preserve"> م.م التجاري دير الزور</t>
  </si>
  <si>
    <t>اجمالي معاهد دمشق</t>
  </si>
  <si>
    <t>اجمالي معاهد حلب</t>
  </si>
  <si>
    <t>اجمالي معاهد تشرين</t>
  </si>
  <si>
    <t>اجمالي معاهد البعث</t>
  </si>
  <si>
    <t>إجمالي طلاب معاهد دمشق</t>
  </si>
  <si>
    <t>إجمالي طلاب معاهد حلب</t>
  </si>
  <si>
    <t>إجمالي طلاب معاهد تشرين</t>
  </si>
  <si>
    <t>إجمالي طلاب معاهد البعث</t>
  </si>
  <si>
    <t>أعداد طلاب وخريجي المعاهد المتوسطة التابعة لوزارات الدولة لعام الدراسي 2002/2003</t>
  </si>
  <si>
    <t>وزارة التــربيــــــــــــــــــــــــــــــــــــــــــــــــــــــــــــــــــــة</t>
  </si>
  <si>
    <t>وزارة الزراعـــــــــــــــــــــــــــــة</t>
  </si>
  <si>
    <t>م.م الصناعي الثاني باللاذقية</t>
  </si>
  <si>
    <t>م.م  لاستصلاح الأراضي بالرقة</t>
  </si>
  <si>
    <t>م.م الصناعي الأول بدمشق</t>
  </si>
  <si>
    <t>إجمالي طلاب معاهد الانشاء والتعمير</t>
  </si>
  <si>
    <t>إجمالي طلاب معاهد وزارة التربية</t>
  </si>
  <si>
    <t>إجمالي طلاب معاهد وزارة الانشاء والتعمير</t>
  </si>
  <si>
    <t>إجمالي طلاب معاهد وزارة الزراعة</t>
  </si>
  <si>
    <t>إجمالي طلاب معاهد وزارة النفط</t>
  </si>
  <si>
    <t>إجمالي طلاب معاهد وزارة الكهرباء</t>
  </si>
  <si>
    <t>إجمالي طلاب معاهد وزارة النقل</t>
  </si>
  <si>
    <t>إجمالي طلاب معاهد وزارة المواصلات</t>
  </si>
  <si>
    <t>إجمالي طلاب معاهد المكتب المركزي للاحصاء</t>
  </si>
  <si>
    <t>إجمالي طلاب معاهد وزارة الثقافة</t>
  </si>
  <si>
    <t>إجمالي طلاب معاهد وزارة السياحة</t>
  </si>
  <si>
    <r>
      <t>ا</t>
    </r>
    <r>
      <rPr>
        <sz val="14"/>
        <color indexed="8"/>
        <rFont val="Simplified Arabic"/>
        <family val="0"/>
      </rPr>
      <t>لري</t>
    </r>
  </si>
</sst>
</file>

<file path=xl/styles.xml><?xml version="1.0" encoding="utf-8"?>
<styleSheet xmlns="http://schemas.openxmlformats.org/spreadsheetml/2006/main">
  <numFmts count="12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نعم&quot;\,\ &quot;نعم&quot;\,\ &quot;لا&quot;"/>
    <numFmt numFmtId="165" formatCode="&quot;True&quot;;&quot;True&quot;;&quot;False&quot;"/>
    <numFmt numFmtId="166" formatCode="&quot;تشغيل&quot;\,\ &quot;تشغيل&quot;\,\ &quot;إيقاف تشغيل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mbria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Simplified Arabic"/>
      <family val="0"/>
    </font>
    <font>
      <sz val="14"/>
      <name val="Simplified Arabic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mbria"/>
      <family val="1"/>
    </font>
    <font>
      <sz val="14"/>
      <color theme="1"/>
      <name val="Times New Roman"/>
      <family val="1"/>
    </font>
    <font>
      <sz val="14"/>
      <color theme="1"/>
      <name val="Simplified Arab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0" borderId="2" applyNumberFormat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readingOrder="2"/>
    </xf>
    <xf numFmtId="0" fontId="42" fillId="0" borderId="10" xfId="0" applyFont="1" applyBorder="1" applyAlignment="1">
      <alignment horizontal="center" vertical="top" wrapText="1" readingOrder="2"/>
    </xf>
    <xf numFmtId="0" fontId="0" fillId="0" borderId="0" xfId="0" applyAlignment="1">
      <alignment horizontal="center"/>
    </xf>
    <xf numFmtId="0" fontId="42" fillId="0" borderId="11" xfId="0" applyFont="1" applyBorder="1" applyAlignment="1">
      <alignment horizontal="center" vertical="top" wrapText="1" readingOrder="2"/>
    </xf>
    <xf numFmtId="0" fontId="42" fillId="0" borderId="0" xfId="0" applyFont="1" applyAlignment="1">
      <alignment horizontal="center" vertical="center" readingOrder="2"/>
    </xf>
    <xf numFmtId="0" fontId="42" fillId="0" borderId="12" xfId="0" applyFont="1" applyBorder="1" applyAlignment="1">
      <alignment horizontal="center" vertical="top" wrapText="1" readingOrder="2"/>
    </xf>
    <xf numFmtId="0" fontId="42" fillId="0" borderId="13" xfId="0" applyFont="1" applyBorder="1" applyAlignment="1">
      <alignment horizontal="center" vertical="top" wrapText="1" readingOrder="2"/>
    </xf>
    <xf numFmtId="0" fontId="41" fillId="0" borderId="14" xfId="0" applyFont="1" applyBorder="1" applyAlignment="1">
      <alignment horizontal="center" vertical="center" readingOrder="2"/>
    </xf>
    <xf numFmtId="0" fontId="43" fillId="0" borderId="14" xfId="0" applyFont="1" applyBorder="1" applyAlignment="1">
      <alignment horizontal="center" vertical="center" wrapText="1" readingOrder="2"/>
    </xf>
    <xf numFmtId="0" fontId="43" fillId="2" borderId="14" xfId="0" applyFont="1" applyFill="1" applyBorder="1" applyAlignment="1">
      <alignment horizontal="center" vertical="center" wrapText="1" readingOrder="2"/>
    </xf>
    <xf numFmtId="0" fontId="44" fillId="8" borderId="14" xfId="0" applyFont="1" applyFill="1" applyBorder="1" applyAlignment="1">
      <alignment horizontal="center" vertical="center" wrapText="1" readingOrder="2"/>
    </xf>
    <xf numFmtId="0" fontId="41" fillId="8" borderId="14" xfId="0" applyFont="1" applyFill="1" applyBorder="1" applyAlignment="1">
      <alignment horizontal="center" vertical="center" wrapText="1" readingOrder="2"/>
    </xf>
    <xf numFmtId="0" fontId="41" fillId="8" borderId="14" xfId="0" applyFont="1" applyFill="1" applyBorder="1" applyAlignment="1">
      <alignment horizontal="center" vertical="center" wrapText="1" readingOrder="2"/>
    </xf>
    <xf numFmtId="0" fontId="43" fillId="8" borderId="14" xfId="0" applyFont="1" applyFill="1" applyBorder="1" applyAlignment="1">
      <alignment horizontal="center" vertical="center" wrapText="1" readingOrder="2"/>
    </xf>
    <xf numFmtId="0" fontId="43" fillId="8" borderId="14" xfId="0" applyFont="1" applyFill="1" applyBorder="1" applyAlignment="1">
      <alignment horizontal="center" vertical="center"/>
    </xf>
    <xf numFmtId="0" fontId="41" fillId="8" borderId="14" xfId="0" applyFont="1" applyFill="1" applyBorder="1" applyAlignment="1">
      <alignment horizontal="center" readingOrder="2"/>
    </xf>
    <xf numFmtId="0" fontId="43" fillId="2" borderId="14" xfId="0" applyFont="1" applyFill="1" applyBorder="1" applyAlignment="1">
      <alignment horizontal="center" vertical="center"/>
    </xf>
    <xf numFmtId="0" fontId="42" fillId="8" borderId="15" xfId="0" applyFont="1" applyFill="1" applyBorder="1" applyAlignment="1">
      <alignment horizontal="center" vertical="center" wrapText="1" readingOrder="2"/>
    </xf>
    <xf numFmtId="0" fontId="45" fillId="33" borderId="16" xfId="0" applyFont="1" applyFill="1" applyBorder="1" applyAlignment="1">
      <alignment horizontal="center" vertical="center" readingOrder="2"/>
    </xf>
    <xf numFmtId="0" fontId="45" fillId="0" borderId="0" xfId="0" applyFont="1" applyAlignment="1">
      <alignment/>
    </xf>
    <xf numFmtId="0" fontId="45" fillId="8" borderId="15" xfId="0" applyFont="1" applyFill="1" applyBorder="1" applyAlignment="1">
      <alignment horizontal="center" vertical="center" wrapText="1" readingOrder="2"/>
    </xf>
    <xf numFmtId="0" fontId="45" fillId="8" borderId="15" xfId="0" applyFont="1" applyFill="1" applyBorder="1" applyAlignment="1">
      <alignment horizontal="center" vertical="center" wrapText="1" readingOrder="2"/>
    </xf>
    <xf numFmtId="0" fontId="45" fillId="0" borderId="15" xfId="0" applyFont="1" applyBorder="1" applyAlignment="1">
      <alignment horizontal="center" vertical="center" wrapText="1" readingOrder="2"/>
    </xf>
    <xf numFmtId="0" fontId="45" fillId="2" borderId="15" xfId="0" applyFont="1" applyFill="1" applyBorder="1" applyAlignment="1">
      <alignment horizontal="center" vertical="center" wrapText="1" readingOrder="2"/>
    </xf>
    <xf numFmtId="0" fontId="43" fillId="0" borderId="0" xfId="0" applyFont="1" applyBorder="1" applyAlignment="1">
      <alignment horizontal="center" vertical="center" readingOrder="2"/>
    </xf>
    <xf numFmtId="0" fontId="45" fillId="34" borderId="14" xfId="0" applyFont="1" applyFill="1" applyBorder="1" applyAlignment="1">
      <alignment horizontal="center" vertical="center" textRotation="90" wrapText="1" readingOrder="2"/>
    </xf>
    <xf numFmtId="0" fontId="45" fillId="34" borderId="14" xfId="0" applyFont="1" applyFill="1" applyBorder="1" applyAlignment="1">
      <alignment horizontal="center" vertical="center" wrapText="1" readingOrder="2"/>
    </xf>
    <xf numFmtId="0" fontId="45" fillId="34" borderId="14" xfId="0" applyFont="1" applyFill="1" applyBorder="1" applyAlignment="1">
      <alignment horizontal="center" vertical="center" textRotation="90" wrapText="1" readingOrder="2"/>
    </xf>
    <xf numFmtId="0" fontId="45" fillId="8" borderId="14" xfId="0" applyFont="1" applyFill="1" applyBorder="1" applyAlignment="1">
      <alignment horizontal="center" vertical="center" wrapText="1" readingOrder="2"/>
    </xf>
    <xf numFmtId="0" fontId="45" fillId="8" borderId="14" xfId="0" applyFont="1" applyFill="1" applyBorder="1" applyAlignment="1">
      <alignment horizontal="center" vertical="center" wrapText="1" readingOrder="2"/>
    </xf>
    <xf numFmtId="0" fontId="45" fillId="8" borderId="14" xfId="0" applyFont="1" applyFill="1" applyBorder="1" applyAlignment="1">
      <alignment vertical="center" wrapText="1" readingOrder="2"/>
    </xf>
    <xf numFmtId="0" fontId="24" fillId="8" borderId="14" xfId="0" applyFont="1" applyFill="1" applyBorder="1" applyAlignment="1">
      <alignment horizontal="center" vertical="center" wrapText="1" readingOrder="2"/>
    </xf>
    <xf numFmtId="0" fontId="45" fillId="2" borderId="14" xfId="0" applyFont="1" applyFill="1" applyBorder="1" applyAlignment="1">
      <alignment horizontal="center" vertical="center" wrapText="1" readingOrder="2"/>
    </xf>
    <xf numFmtId="0" fontId="45" fillId="2" borderId="14" xfId="0" applyFont="1" applyFill="1" applyBorder="1" applyAlignment="1">
      <alignment horizontal="center" vertical="center" wrapText="1" readingOrder="2"/>
    </xf>
    <xf numFmtId="0" fontId="42" fillId="0" borderId="11" xfId="0" applyFont="1" applyBorder="1" applyAlignment="1">
      <alignment horizontal="center" vertical="top" wrapText="1" readingOrder="2"/>
    </xf>
    <xf numFmtId="0" fontId="42" fillId="0" borderId="10" xfId="0" applyFont="1" applyBorder="1" applyAlignment="1">
      <alignment horizontal="center" vertical="top" wrapText="1" readingOrder="2"/>
    </xf>
    <xf numFmtId="0" fontId="42" fillId="34" borderId="17" xfId="0" applyFont="1" applyFill="1" applyBorder="1" applyAlignment="1">
      <alignment horizontal="center" vertical="center" readingOrder="2"/>
    </xf>
    <xf numFmtId="0" fontId="42" fillId="34" borderId="18" xfId="0" applyFont="1" applyFill="1" applyBorder="1" applyAlignment="1">
      <alignment horizontal="center" vertical="center" readingOrder="2"/>
    </xf>
    <xf numFmtId="0" fontId="42" fillId="34" borderId="19" xfId="0" applyFont="1" applyFill="1" applyBorder="1" applyAlignment="1">
      <alignment horizontal="center" vertical="center" readingOrder="2"/>
    </xf>
    <xf numFmtId="0" fontId="42" fillId="34" borderId="15" xfId="0" applyFont="1" applyFill="1" applyBorder="1" applyAlignment="1">
      <alignment horizontal="center" vertical="center" wrapText="1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rightToLeft="1" zoomScalePageLayoutView="0" workbookViewId="0" topLeftCell="A1">
      <selection activeCell="A4" sqref="A4:D44"/>
    </sheetView>
  </sheetViews>
  <sheetFormatPr defaultColWidth="9.140625" defaultRowHeight="15"/>
  <cols>
    <col min="1" max="1" width="19.28125" style="5" customWidth="1"/>
    <col min="10" max="10" width="11.140625" style="0" customWidth="1"/>
  </cols>
  <sheetData>
    <row r="1" ht="18.75">
      <c r="A1" s="3"/>
    </row>
    <row r="2" ht="18.75">
      <c r="A2" s="3"/>
    </row>
    <row r="3" spans="1:10" ht="18.75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8.75">
      <c r="A4" s="13" t="s">
        <v>1</v>
      </c>
      <c r="B4" s="14" t="s">
        <v>2</v>
      </c>
      <c r="C4" s="14"/>
      <c r="D4" s="14"/>
      <c r="E4" s="14" t="s">
        <v>3</v>
      </c>
      <c r="F4" s="14"/>
      <c r="G4" s="14"/>
      <c r="H4" s="14" t="s">
        <v>4</v>
      </c>
      <c r="I4" s="14"/>
      <c r="J4" s="14"/>
    </row>
    <row r="5" spans="1:10" ht="18.75">
      <c r="A5" s="13"/>
      <c r="B5" s="15" t="s">
        <v>161</v>
      </c>
      <c r="C5" s="15" t="s">
        <v>162</v>
      </c>
      <c r="D5" s="15" t="s">
        <v>19</v>
      </c>
      <c r="E5" s="15" t="s">
        <v>161</v>
      </c>
      <c r="F5" s="15" t="s">
        <v>162</v>
      </c>
      <c r="G5" s="15" t="s">
        <v>19</v>
      </c>
      <c r="H5" s="15" t="s">
        <v>161</v>
      </c>
      <c r="I5" s="15" t="s">
        <v>162</v>
      </c>
      <c r="J5" s="15" t="s">
        <v>19</v>
      </c>
    </row>
    <row r="6" spans="1:10" ht="16.5" customHeight="1">
      <c r="A6" s="11" t="s">
        <v>163</v>
      </c>
      <c r="B6" s="11">
        <v>2100</v>
      </c>
      <c r="C6" s="11">
        <v>1964</v>
      </c>
      <c r="D6" s="16">
        <f>B6+C6</f>
        <v>4064</v>
      </c>
      <c r="E6" s="11">
        <v>1121</v>
      </c>
      <c r="F6" s="11">
        <v>1136</v>
      </c>
      <c r="G6" s="16">
        <f>E6+F6</f>
        <v>2257</v>
      </c>
      <c r="H6" s="11">
        <v>423</v>
      </c>
      <c r="I6" s="11">
        <v>542</v>
      </c>
      <c r="J6" s="16">
        <f>H6+I6</f>
        <v>965</v>
      </c>
    </row>
    <row r="7" spans="1:10" ht="15.75">
      <c r="A7" s="11" t="s">
        <v>188</v>
      </c>
      <c r="B7" s="11">
        <v>827</v>
      </c>
      <c r="C7" s="11">
        <v>1340</v>
      </c>
      <c r="D7" s="16">
        <f aca="true" t="shared" si="0" ref="D7:D43">B7+C7</f>
        <v>2167</v>
      </c>
      <c r="E7" s="11">
        <v>422</v>
      </c>
      <c r="F7" s="11">
        <v>710</v>
      </c>
      <c r="G7" s="16">
        <f aca="true" t="shared" si="1" ref="G7:G43">E7+F7</f>
        <v>1132</v>
      </c>
      <c r="H7" s="11">
        <v>96</v>
      </c>
      <c r="I7" s="11">
        <v>282</v>
      </c>
      <c r="J7" s="16">
        <f aca="true" t="shared" si="2" ref="J7:J43">H7+I7</f>
        <v>378</v>
      </c>
    </row>
    <row r="8" spans="1:10" ht="15.75">
      <c r="A8" s="11" t="s">
        <v>189</v>
      </c>
      <c r="B8" s="11">
        <v>395</v>
      </c>
      <c r="C8" s="11">
        <v>312</v>
      </c>
      <c r="D8" s="16">
        <f t="shared" si="0"/>
        <v>707</v>
      </c>
      <c r="E8" s="11">
        <v>214</v>
      </c>
      <c r="F8" s="11">
        <v>188</v>
      </c>
      <c r="G8" s="16">
        <f t="shared" si="1"/>
        <v>402</v>
      </c>
      <c r="H8" s="11">
        <v>80</v>
      </c>
      <c r="I8" s="11">
        <v>102</v>
      </c>
      <c r="J8" s="16">
        <f t="shared" si="2"/>
        <v>182</v>
      </c>
    </row>
    <row r="9" spans="1:10" ht="15.75">
      <c r="A9" s="11" t="s">
        <v>164</v>
      </c>
      <c r="B9" s="11">
        <v>1180</v>
      </c>
      <c r="C9" s="11">
        <v>318</v>
      </c>
      <c r="D9" s="16">
        <f t="shared" si="0"/>
        <v>1498</v>
      </c>
      <c r="E9" s="11">
        <v>680</v>
      </c>
      <c r="F9" s="11">
        <v>178</v>
      </c>
      <c r="G9" s="16">
        <f t="shared" si="1"/>
        <v>858</v>
      </c>
      <c r="H9" s="11">
        <v>203</v>
      </c>
      <c r="I9" s="11">
        <v>54</v>
      </c>
      <c r="J9" s="16">
        <f t="shared" si="2"/>
        <v>257</v>
      </c>
    </row>
    <row r="10" spans="1:10" ht="15.75">
      <c r="A10" s="11" t="s">
        <v>165</v>
      </c>
      <c r="B10" s="11">
        <v>323</v>
      </c>
      <c r="C10" s="11">
        <v>353</v>
      </c>
      <c r="D10" s="16">
        <f t="shared" si="0"/>
        <v>676</v>
      </c>
      <c r="E10" s="11">
        <v>137</v>
      </c>
      <c r="F10" s="11">
        <v>169</v>
      </c>
      <c r="G10" s="16">
        <f t="shared" si="1"/>
        <v>306</v>
      </c>
      <c r="H10" s="11">
        <v>87</v>
      </c>
      <c r="I10" s="11">
        <v>113</v>
      </c>
      <c r="J10" s="16">
        <f t="shared" si="2"/>
        <v>200</v>
      </c>
    </row>
    <row r="11" spans="1:10" ht="15.75">
      <c r="A11" s="11" t="s">
        <v>166</v>
      </c>
      <c r="B11" s="11">
        <v>239</v>
      </c>
      <c r="C11" s="11">
        <v>160</v>
      </c>
      <c r="D11" s="16">
        <f t="shared" si="0"/>
        <v>399</v>
      </c>
      <c r="E11" s="11">
        <v>104</v>
      </c>
      <c r="F11" s="11">
        <v>72</v>
      </c>
      <c r="G11" s="16">
        <f t="shared" si="1"/>
        <v>176</v>
      </c>
      <c r="H11" s="11">
        <v>80</v>
      </c>
      <c r="I11" s="11">
        <v>78</v>
      </c>
      <c r="J11" s="16">
        <f t="shared" si="2"/>
        <v>158</v>
      </c>
    </row>
    <row r="12" spans="1:10" ht="15.75">
      <c r="A12" s="11" t="s">
        <v>167</v>
      </c>
      <c r="B12" s="11">
        <v>1061</v>
      </c>
      <c r="C12" s="11">
        <v>920</v>
      </c>
      <c r="D12" s="16">
        <f t="shared" si="0"/>
        <v>1981</v>
      </c>
      <c r="E12" s="11">
        <v>417</v>
      </c>
      <c r="F12" s="11">
        <v>382</v>
      </c>
      <c r="G12" s="16">
        <f t="shared" si="1"/>
        <v>799</v>
      </c>
      <c r="H12" s="11">
        <v>144</v>
      </c>
      <c r="I12" s="11">
        <v>191</v>
      </c>
      <c r="J12" s="16">
        <f t="shared" si="2"/>
        <v>335</v>
      </c>
    </row>
    <row r="13" spans="1:10" ht="15.75">
      <c r="A13" s="11" t="s">
        <v>168</v>
      </c>
      <c r="B13" s="11">
        <v>903</v>
      </c>
      <c r="C13" s="11">
        <v>322</v>
      </c>
      <c r="D13" s="16">
        <f t="shared" si="0"/>
        <v>1225</v>
      </c>
      <c r="E13" s="11">
        <v>238</v>
      </c>
      <c r="F13" s="11">
        <v>96</v>
      </c>
      <c r="G13" s="16">
        <f t="shared" si="1"/>
        <v>334</v>
      </c>
      <c r="H13" s="11">
        <v>119</v>
      </c>
      <c r="I13" s="11">
        <v>64</v>
      </c>
      <c r="J13" s="16">
        <f t="shared" si="2"/>
        <v>183</v>
      </c>
    </row>
    <row r="14" spans="1:10" ht="15.75">
      <c r="A14" s="11" t="s">
        <v>187</v>
      </c>
      <c r="B14" s="11">
        <v>342</v>
      </c>
      <c r="C14" s="11">
        <v>356</v>
      </c>
      <c r="D14" s="16">
        <f t="shared" si="0"/>
        <v>698</v>
      </c>
      <c r="E14" s="11">
        <v>157</v>
      </c>
      <c r="F14" s="11">
        <v>180</v>
      </c>
      <c r="G14" s="16">
        <f t="shared" si="1"/>
        <v>337</v>
      </c>
      <c r="H14" s="11">
        <v>74</v>
      </c>
      <c r="I14" s="11">
        <v>84</v>
      </c>
      <c r="J14" s="16">
        <f t="shared" si="2"/>
        <v>158</v>
      </c>
    </row>
    <row r="15" spans="1:10" ht="15.75">
      <c r="A15" s="11" t="s">
        <v>5</v>
      </c>
      <c r="B15" s="11">
        <v>72</v>
      </c>
      <c r="C15" s="11">
        <v>39</v>
      </c>
      <c r="D15" s="16">
        <f t="shared" si="0"/>
        <v>111</v>
      </c>
      <c r="E15" s="11">
        <v>72</v>
      </c>
      <c r="F15" s="11">
        <v>39</v>
      </c>
      <c r="G15" s="16">
        <f t="shared" si="1"/>
        <v>111</v>
      </c>
      <c r="H15" s="11"/>
      <c r="I15" s="11"/>
      <c r="J15" s="16">
        <f t="shared" si="2"/>
        <v>0</v>
      </c>
    </row>
    <row r="16" spans="1:10" ht="15.75">
      <c r="A16" s="11" t="s">
        <v>10</v>
      </c>
      <c r="B16" s="11">
        <v>57</v>
      </c>
      <c r="C16" s="11">
        <v>21</v>
      </c>
      <c r="D16" s="16">
        <f t="shared" si="0"/>
        <v>78</v>
      </c>
      <c r="E16" s="11">
        <v>46</v>
      </c>
      <c r="F16" s="11">
        <v>14</v>
      </c>
      <c r="G16" s="16">
        <f t="shared" si="1"/>
        <v>60</v>
      </c>
      <c r="H16" s="11">
        <v>8</v>
      </c>
      <c r="I16" s="11">
        <v>7</v>
      </c>
      <c r="J16" s="16">
        <f t="shared" si="2"/>
        <v>15</v>
      </c>
    </row>
    <row r="17" spans="1:10" ht="15.75">
      <c r="A17" s="12" t="s">
        <v>204</v>
      </c>
      <c r="B17" s="12">
        <f>SUM(B6:B16)</f>
        <v>7499</v>
      </c>
      <c r="C17" s="12">
        <f>SUM(C6:C16)</f>
        <v>6105</v>
      </c>
      <c r="D17" s="16">
        <f t="shared" si="0"/>
        <v>13604</v>
      </c>
      <c r="E17" s="12">
        <f>SUM(E6:E16)</f>
        <v>3608</v>
      </c>
      <c r="F17" s="12">
        <f>SUM(F6:F16)</f>
        <v>3164</v>
      </c>
      <c r="G17" s="16">
        <f t="shared" si="1"/>
        <v>6772</v>
      </c>
      <c r="H17" s="12">
        <f>SUM(H6:H16)</f>
        <v>1314</v>
      </c>
      <c r="I17" s="12">
        <f>SUM(I6:I16)</f>
        <v>1517</v>
      </c>
      <c r="J17" s="16">
        <f t="shared" si="2"/>
        <v>2831</v>
      </c>
    </row>
    <row r="18" spans="1:10" ht="15.75">
      <c r="A18" s="11" t="s">
        <v>169</v>
      </c>
      <c r="B18" s="11">
        <v>1414</v>
      </c>
      <c r="C18" s="11">
        <v>792</v>
      </c>
      <c r="D18" s="16">
        <f t="shared" si="0"/>
        <v>2206</v>
      </c>
      <c r="E18" s="11">
        <v>768</v>
      </c>
      <c r="F18" s="11">
        <v>483</v>
      </c>
      <c r="G18" s="16">
        <f t="shared" si="1"/>
        <v>1251</v>
      </c>
      <c r="H18" s="11">
        <v>129</v>
      </c>
      <c r="I18" s="11">
        <v>143</v>
      </c>
      <c r="J18" s="16">
        <f t="shared" si="2"/>
        <v>272</v>
      </c>
    </row>
    <row r="19" spans="1:10" ht="15.75">
      <c r="A19" s="11" t="s">
        <v>170</v>
      </c>
      <c r="B19" s="11">
        <v>767</v>
      </c>
      <c r="C19" s="11">
        <v>665</v>
      </c>
      <c r="D19" s="16">
        <f t="shared" si="0"/>
        <v>1432</v>
      </c>
      <c r="E19" s="11">
        <v>507</v>
      </c>
      <c r="F19" s="11">
        <v>360</v>
      </c>
      <c r="G19" s="16">
        <f t="shared" si="1"/>
        <v>867</v>
      </c>
      <c r="H19" s="11">
        <v>101</v>
      </c>
      <c r="I19" s="11">
        <v>161</v>
      </c>
      <c r="J19" s="16">
        <f t="shared" si="2"/>
        <v>262</v>
      </c>
    </row>
    <row r="20" spans="1:10" ht="15.75">
      <c r="A20" s="11" t="s">
        <v>171</v>
      </c>
      <c r="B20" s="11">
        <v>369</v>
      </c>
      <c r="C20" s="11">
        <v>243</v>
      </c>
      <c r="D20" s="16">
        <f t="shared" si="0"/>
        <v>612</v>
      </c>
      <c r="E20" s="11">
        <v>245</v>
      </c>
      <c r="F20" s="11">
        <v>167</v>
      </c>
      <c r="G20" s="16">
        <f t="shared" si="1"/>
        <v>412</v>
      </c>
      <c r="H20" s="11">
        <v>42</v>
      </c>
      <c r="I20" s="11">
        <v>55</v>
      </c>
      <c r="J20" s="16">
        <f t="shared" si="2"/>
        <v>97</v>
      </c>
    </row>
    <row r="21" spans="1:10" ht="15.75">
      <c r="A21" s="11" t="s">
        <v>172</v>
      </c>
      <c r="B21" s="11">
        <v>1312</v>
      </c>
      <c r="C21" s="11">
        <v>192</v>
      </c>
      <c r="D21" s="16">
        <f t="shared" si="0"/>
        <v>1504</v>
      </c>
      <c r="E21" s="11">
        <v>766</v>
      </c>
      <c r="F21" s="11">
        <v>142</v>
      </c>
      <c r="G21" s="16">
        <f t="shared" si="1"/>
        <v>908</v>
      </c>
      <c r="H21" s="11">
        <v>186</v>
      </c>
      <c r="I21" s="11">
        <v>25</v>
      </c>
      <c r="J21" s="16">
        <f t="shared" si="2"/>
        <v>211</v>
      </c>
    </row>
    <row r="22" spans="1:10" ht="15.75">
      <c r="A22" s="11" t="s">
        <v>173</v>
      </c>
      <c r="B22" s="11">
        <v>381</v>
      </c>
      <c r="C22" s="11">
        <v>357</v>
      </c>
      <c r="D22" s="16">
        <f t="shared" si="0"/>
        <v>738</v>
      </c>
      <c r="E22" s="11">
        <v>140</v>
      </c>
      <c r="F22" s="11">
        <v>188</v>
      </c>
      <c r="G22" s="16">
        <f t="shared" si="1"/>
        <v>328</v>
      </c>
      <c r="H22" s="11">
        <v>120</v>
      </c>
      <c r="I22" s="11">
        <v>102</v>
      </c>
      <c r="J22" s="16">
        <f t="shared" si="2"/>
        <v>222</v>
      </c>
    </row>
    <row r="23" spans="1:10" ht="15.75">
      <c r="A23" s="11" t="s">
        <v>174</v>
      </c>
      <c r="B23" s="11">
        <v>177</v>
      </c>
      <c r="C23" s="11">
        <v>173</v>
      </c>
      <c r="D23" s="16">
        <f t="shared" si="0"/>
        <v>350</v>
      </c>
      <c r="E23" s="11">
        <v>100</v>
      </c>
      <c r="F23" s="11">
        <v>104</v>
      </c>
      <c r="G23" s="16">
        <f t="shared" si="1"/>
        <v>204</v>
      </c>
      <c r="H23" s="11">
        <v>69</v>
      </c>
      <c r="I23" s="11">
        <v>48</v>
      </c>
      <c r="J23" s="16">
        <f t="shared" si="2"/>
        <v>117</v>
      </c>
    </row>
    <row r="24" spans="1:10" ht="15.75">
      <c r="A24" s="11" t="s">
        <v>175</v>
      </c>
      <c r="B24" s="11">
        <v>768</v>
      </c>
      <c r="C24" s="11">
        <v>368</v>
      </c>
      <c r="D24" s="16">
        <f t="shared" si="0"/>
        <v>1136</v>
      </c>
      <c r="E24" s="11">
        <v>449</v>
      </c>
      <c r="F24" s="11">
        <v>242</v>
      </c>
      <c r="G24" s="16">
        <f t="shared" si="1"/>
        <v>691</v>
      </c>
      <c r="H24" s="11">
        <v>118</v>
      </c>
      <c r="I24" s="11">
        <v>76</v>
      </c>
      <c r="J24" s="16">
        <f t="shared" si="2"/>
        <v>194</v>
      </c>
    </row>
    <row r="25" spans="1:10" ht="15.75">
      <c r="A25" s="11" t="s">
        <v>176</v>
      </c>
      <c r="B25" s="11">
        <v>217</v>
      </c>
      <c r="C25" s="11">
        <v>73</v>
      </c>
      <c r="D25" s="16">
        <f t="shared" si="0"/>
        <v>290</v>
      </c>
      <c r="E25" s="11">
        <v>115</v>
      </c>
      <c r="F25" s="11">
        <v>38</v>
      </c>
      <c r="G25" s="16">
        <f t="shared" si="1"/>
        <v>153</v>
      </c>
      <c r="H25" s="11">
        <v>51</v>
      </c>
      <c r="I25" s="11">
        <v>29</v>
      </c>
      <c r="J25" s="16">
        <f t="shared" si="2"/>
        <v>80</v>
      </c>
    </row>
    <row r="26" spans="1:10" ht="15.75">
      <c r="A26" s="11" t="s">
        <v>6</v>
      </c>
      <c r="B26" s="11">
        <v>212</v>
      </c>
      <c r="C26" s="11">
        <v>152</v>
      </c>
      <c r="D26" s="16">
        <f t="shared" si="0"/>
        <v>364</v>
      </c>
      <c r="E26" s="11">
        <v>152</v>
      </c>
      <c r="F26" s="11">
        <v>83</v>
      </c>
      <c r="G26" s="16">
        <f t="shared" si="1"/>
        <v>235</v>
      </c>
      <c r="H26" s="11">
        <v>16</v>
      </c>
      <c r="I26" s="11">
        <v>43</v>
      </c>
      <c r="J26" s="16">
        <f t="shared" si="2"/>
        <v>59</v>
      </c>
    </row>
    <row r="27" spans="1:10" ht="15.75">
      <c r="A27" s="11" t="s">
        <v>7</v>
      </c>
      <c r="B27" s="11">
        <v>64</v>
      </c>
      <c r="C27" s="11">
        <v>32</v>
      </c>
      <c r="D27" s="16">
        <f t="shared" si="0"/>
        <v>96</v>
      </c>
      <c r="E27" s="11">
        <v>64</v>
      </c>
      <c r="F27" s="11">
        <v>32</v>
      </c>
      <c r="G27" s="16">
        <f t="shared" si="1"/>
        <v>96</v>
      </c>
      <c r="H27" s="11"/>
      <c r="I27" s="11"/>
      <c r="J27" s="16">
        <f t="shared" si="2"/>
        <v>0</v>
      </c>
    </row>
    <row r="28" spans="1:10" ht="15.75">
      <c r="A28" s="11" t="s">
        <v>8</v>
      </c>
      <c r="B28" s="11">
        <v>211</v>
      </c>
      <c r="C28" s="11">
        <v>53</v>
      </c>
      <c r="D28" s="16">
        <f t="shared" si="0"/>
        <v>264</v>
      </c>
      <c r="E28" s="11">
        <v>140</v>
      </c>
      <c r="F28" s="11">
        <v>34</v>
      </c>
      <c r="G28" s="16">
        <f t="shared" si="1"/>
        <v>174</v>
      </c>
      <c r="H28" s="11"/>
      <c r="I28" s="11"/>
      <c r="J28" s="16">
        <f t="shared" si="2"/>
        <v>0</v>
      </c>
    </row>
    <row r="29" spans="1:10" ht="15.75">
      <c r="A29" s="11" t="s">
        <v>9</v>
      </c>
      <c r="B29" s="11">
        <v>57</v>
      </c>
      <c r="C29" s="11">
        <v>13</v>
      </c>
      <c r="D29" s="16">
        <f t="shared" si="0"/>
        <v>70</v>
      </c>
      <c r="E29" s="11">
        <v>57</v>
      </c>
      <c r="F29" s="11">
        <v>13</v>
      </c>
      <c r="G29" s="16">
        <f t="shared" si="1"/>
        <v>70</v>
      </c>
      <c r="H29" s="11"/>
      <c r="I29" s="11"/>
      <c r="J29" s="16">
        <f t="shared" si="2"/>
        <v>0</v>
      </c>
    </row>
    <row r="30" spans="1:10" ht="15.75">
      <c r="A30" s="11" t="s">
        <v>11</v>
      </c>
      <c r="B30" s="11">
        <v>82</v>
      </c>
      <c r="C30" s="11">
        <v>62</v>
      </c>
      <c r="D30" s="16">
        <f t="shared" si="0"/>
        <v>144</v>
      </c>
      <c r="E30" s="11">
        <v>82</v>
      </c>
      <c r="F30" s="11">
        <v>62</v>
      </c>
      <c r="G30" s="16">
        <f t="shared" si="1"/>
        <v>144</v>
      </c>
      <c r="H30" s="11"/>
      <c r="I30" s="11"/>
      <c r="J30" s="16">
        <f t="shared" si="2"/>
        <v>0</v>
      </c>
    </row>
    <row r="31" spans="1:10" ht="15.75">
      <c r="A31" s="12" t="s">
        <v>205</v>
      </c>
      <c r="B31" s="12">
        <f>SUM(B18:B30)</f>
        <v>6031</v>
      </c>
      <c r="C31" s="12">
        <f aca="true" t="shared" si="3" ref="C31:I31">SUM(C18:C30)</f>
        <v>3175</v>
      </c>
      <c r="D31" s="16">
        <f t="shared" si="0"/>
        <v>9206</v>
      </c>
      <c r="E31" s="12">
        <f t="shared" si="3"/>
        <v>3585</v>
      </c>
      <c r="F31" s="12">
        <f t="shared" si="3"/>
        <v>1948</v>
      </c>
      <c r="G31" s="16">
        <f t="shared" si="1"/>
        <v>5533</v>
      </c>
      <c r="H31" s="12">
        <f t="shared" si="3"/>
        <v>832</v>
      </c>
      <c r="I31" s="12">
        <f t="shared" si="3"/>
        <v>682</v>
      </c>
      <c r="J31" s="16">
        <f t="shared" si="2"/>
        <v>1514</v>
      </c>
    </row>
    <row r="32" spans="1:10" ht="15.75">
      <c r="A32" s="11" t="s">
        <v>177</v>
      </c>
      <c r="B32" s="11">
        <v>994</v>
      </c>
      <c r="C32" s="11">
        <v>1210</v>
      </c>
      <c r="D32" s="16">
        <f t="shared" si="0"/>
        <v>2204</v>
      </c>
      <c r="E32" s="11">
        <v>522</v>
      </c>
      <c r="F32" s="11">
        <v>624</v>
      </c>
      <c r="G32" s="16">
        <f t="shared" si="1"/>
        <v>1146</v>
      </c>
      <c r="H32" s="11">
        <v>60</v>
      </c>
      <c r="I32" s="11">
        <v>123</v>
      </c>
      <c r="J32" s="16">
        <f t="shared" si="2"/>
        <v>183</v>
      </c>
    </row>
    <row r="33" spans="1:10" ht="15.75">
      <c r="A33" s="11" t="s">
        <v>178</v>
      </c>
      <c r="B33" s="11">
        <v>581</v>
      </c>
      <c r="C33" s="11">
        <v>1274</v>
      </c>
      <c r="D33" s="16">
        <f t="shared" si="0"/>
        <v>1855</v>
      </c>
      <c r="E33" s="11">
        <v>299</v>
      </c>
      <c r="F33" s="11">
        <v>668</v>
      </c>
      <c r="G33" s="16">
        <f t="shared" si="1"/>
        <v>967</v>
      </c>
      <c r="H33" s="11">
        <v>22</v>
      </c>
      <c r="I33" s="11">
        <v>102</v>
      </c>
      <c r="J33" s="16">
        <f t="shared" si="2"/>
        <v>124</v>
      </c>
    </row>
    <row r="34" spans="1:10" ht="15.75">
      <c r="A34" s="11" t="s">
        <v>179</v>
      </c>
      <c r="B34" s="11">
        <v>336</v>
      </c>
      <c r="C34" s="11">
        <v>306</v>
      </c>
      <c r="D34" s="16">
        <f t="shared" si="0"/>
        <v>642</v>
      </c>
      <c r="E34" s="11">
        <v>219</v>
      </c>
      <c r="F34" s="11">
        <v>191</v>
      </c>
      <c r="G34" s="16">
        <f t="shared" si="1"/>
        <v>410</v>
      </c>
      <c r="H34" s="11">
        <v>21</v>
      </c>
      <c r="I34" s="11">
        <v>66</v>
      </c>
      <c r="J34" s="16">
        <f t="shared" si="2"/>
        <v>87</v>
      </c>
    </row>
    <row r="35" spans="1:10" ht="15.75">
      <c r="A35" s="11" t="s">
        <v>180</v>
      </c>
      <c r="B35" s="11">
        <v>434</v>
      </c>
      <c r="C35" s="11">
        <v>313</v>
      </c>
      <c r="D35" s="16">
        <f t="shared" si="0"/>
        <v>747</v>
      </c>
      <c r="E35" s="11">
        <v>250</v>
      </c>
      <c r="F35" s="11">
        <v>146</v>
      </c>
      <c r="G35" s="16">
        <f t="shared" si="1"/>
        <v>396</v>
      </c>
      <c r="H35" s="11">
        <v>86</v>
      </c>
      <c r="I35" s="11">
        <v>72</v>
      </c>
      <c r="J35" s="16">
        <f t="shared" si="2"/>
        <v>158</v>
      </c>
    </row>
    <row r="36" spans="1:10" ht="15.75">
      <c r="A36" s="11" t="s">
        <v>181</v>
      </c>
      <c r="B36" s="11">
        <v>428</v>
      </c>
      <c r="C36" s="11">
        <v>317</v>
      </c>
      <c r="D36" s="16">
        <f t="shared" si="0"/>
        <v>745</v>
      </c>
      <c r="E36" s="11">
        <v>235</v>
      </c>
      <c r="F36" s="11">
        <v>204</v>
      </c>
      <c r="G36" s="16">
        <f t="shared" si="1"/>
        <v>439</v>
      </c>
      <c r="H36" s="11">
        <v>75</v>
      </c>
      <c r="I36" s="11">
        <v>89</v>
      </c>
      <c r="J36" s="16">
        <f t="shared" si="2"/>
        <v>164</v>
      </c>
    </row>
    <row r="37" spans="1:10" ht="15.75">
      <c r="A37" s="11" t="s">
        <v>182</v>
      </c>
      <c r="B37" s="11">
        <v>256</v>
      </c>
      <c r="C37" s="11">
        <v>91</v>
      </c>
      <c r="D37" s="16">
        <f t="shared" si="0"/>
        <v>347</v>
      </c>
      <c r="E37" s="11">
        <v>148</v>
      </c>
      <c r="F37" s="11">
        <v>56</v>
      </c>
      <c r="G37" s="16">
        <f t="shared" si="1"/>
        <v>204</v>
      </c>
      <c r="H37" s="11">
        <v>40</v>
      </c>
      <c r="I37" s="11">
        <v>29</v>
      </c>
      <c r="J37" s="16">
        <f t="shared" si="2"/>
        <v>69</v>
      </c>
    </row>
    <row r="38" spans="1:10" ht="15.75">
      <c r="A38" s="12" t="s">
        <v>206</v>
      </c>
      <c r="B38" s="12">
        <f>SUM(B32:B37)</f>
        <v>3029</v>
      </c>
      <c r="C38" s="12">
        <f>SUM(C32:C37)</f>
        <v>3511</v>
      </c>
      <c r="D38" s="16">
        <f t="shared" si="0"/>
        <v>6540</v>
      </c>
      <c r="E38" s="12">
        <f>SUM(E32:E37)</f>
        <v>1673</v>
      </c>
      <c r="F38" s="12">
        <f>SUM(F32:F37)</f>
        <v>1889</v>
      </c>
      <c r="G38" s="16">
        <f t="shared" si="1"/>
        <v>3562</v>
      </c>
      <c r="H38" s="12">
        <f>SUM(H32:H37)</f>
        <v>304</v>
      </c>
      <c r="I38" s="12">
        <f>SUM(I32:I37)</f>
        <v>481</v>
      </c>
      <c r="J38" s="16">
        <f t="shared" si="2"/>
        <v>785</v>
      </c>
    </row>
    <row r="39" spans="1:10" ht="15.75">
      <c r="A39" s="11" t="s">
        <v>183</v>
      </c>
      <c r="B39" s="11">
        <v>78</v>
      </c>
      <c r="C39" s="11">
        <v>88</v>
      </c>
      <c r="D39" s="16">
        <f t="shared" si="0"/>
        <v>166</v>
      </c>
      <c r="E39" s="11">
        <v>40</v>
      </c>
      <c r="F39" s="11">
        <v>42</v>
      </c>
      <c r="G39" s="16">
        <f t="shared" si="1"/>
        <v>82</v>
      </c>
      <c r="H39" s="11">
        <v>20</v>
      </c>
      <c r="I39" s="11">
        <v>37</v>
      </c>
      <c r="J39" s="16">
        <f t="shared" si="2"/>
        <v>57</v>
      </c>
    </row>
    <row r="40" spans="1:10" ht="15.75">
      <c r="A40" s="11" t="s">
        <v>184</v>
      </c>
      <c r="B40" s="11">
        <v>457</v>
      </c>
      <c r="C40" s="11">
        <v>382</v>
      </c>
      <c r="D40" s="16">
        <f t="shared" si="0"/>
        <v>839</v>
      </c>
      <c r="E40" s="11">
        <v>214</v>
      </c>
      <c r="F40" s="11">
        <v>214</v>
      </c>
      <c r="G40" s="16">
        <f t="shared" si="1"/>
        <v>428</v>
      </c>
      <c r="H40" s="11">
        <v>116</v>
      </c>
      <c r="I40" s="11">
        <v>114</v>
      </c>
      <c r="J40" s="16">
        <f t="shared" si="2"/>
        <v>230</v>
      </c>
    </row>
    <row r="41" spans="1:10" ht="15.75">
      <c r="A41" s="11" t="s">
        <v>185</v>
      </c>
      <c r="B41" s="11">
        <v>108</v>
      </c>
      <c r="C41" s="11">
        <v>77</v>
      </c>
      <c r="D41" s="16">
        <f t="shared" si="0"/>
        <v>185</v>
      </c>
      <c r="E41" s="11">
        <v>63</v>
      </c>
      <c r="F41" s="11">
        <v>34</v>
      </c>
      <c r="G41" s="16">
        <f t="shared" si="1"/>
        <v>97</v>
      </c>
      <c r="H41" s="11">
        <v>20</v>
      </c>
      <c r="I41" s="11">
        <v>29</v>
      </c>
      <c r="J41" s="16">
        <f t="shared" si="2"/>
        <v>49</v>
      </c>
    </row>
    <row r="42" spans="1:10" ht="15.75">
      <c r="A42" s="11" t="s">
        <v>186</v>
      </c>
      <c r="B42" s="11">
        <v>241</v>
      </c>
      <c r="C42" s="11">
        <v>71</v>
      </c>
      <c r="D42" s="16">
        <f t="shared" si="0"/>
        <v>312</v>
      </c>
      <c r="E42" s="11">
        <v>143</v>
      </c>
      <c r="F42" s="11">
        <v>52</v>
      </c>
      <c r="G42" s="16">
        <f t="shared" si="1"/>
        <v>195</v>
      </c>
      <c r="H42" s="11">
        <v>47</v>
      </c>
      <c r="I42" s="11">
        <v>9</v>
      </c>
      <c r="J42" s="16">
        <f t="shared" si="2"/>
        <v>56</v>
      </c>
    </row>
    <row r="43" spans="1:10" ht="15.75">
      <c r="A43" s="12" t="s">
        <v>207</v>
      </c>
      <c r="B43" s="19">
        <f>SUM(B39:B42)</f>
        <v>884</v>
      </c>
      <c r="C43" s="19">
        <f>SUM(C39:C42)</f>
        <v>618</v>
      </c>
      <c r="D43" s="16">
        <f t="shared" si="0"/>
        <v>1502</v>
      </c>
      <c r="E43" s="19">
        <f>SUM(E39:E42)</f>
        <v>460</v>
      </c>
      <c r="F43" s="19">
        <f>SUM(F39:F42)</f>
        <v>342</v>
      </c>
      <c r="G43" s="16">
        <f t="shared" si="1"/>
        <v>802</v>
      </c>
      <c r="H43" s="19">
        <f>SUM(H39:H42)</f>
        <v>203</v>
      </c>
      <c r="I43" s="19">
        <f>SUM(I39:I42)</f>
        <v>189</v>
      </c>
      <c r="J43" s="16">
        <f t="shared" si="2"/>
        <v>392</v>
      </c>
    </row>
    <row r="44" spans="1:10" ht="18.75">
      <c r="A44" s="18" t="s">
        <v>12</v>
      </c>
      <c r="B44" s="17">
        <f>B17+B31+B38+B43</f>
        <v>17443</v>
      </c>
      <c r="C44" s="17">
        <f aca="true" t="shared" si="4" ref="C44:I44">C17+C31+C38+C43</f>
        <v>13409</v>
      </c>
      <c r="D44" s="17">
        <f>B44+C44</f>
        <v>30852</v>
      </c>
      <c r="E44" s="17">
        <f t="shared" si="4"/>
        <v>9326</v>
      </c>
      <c r="F44" s="17">
        <f t="shared" si="4"/>
        <v>7343</v>
      </c>
      <c r="G44" s="17">
        <f>E44+F44</f>
        <v>16669</v>
      </c>
      <c r="H44" s="17">
        <f t="shared" si="4"/>
        <v>2653</v>
      </c>
      <c r="I44" s="17">
        <f t="shared" si="4"/>
        <v>2869</v>
      </c>
      <c r="J44" s="17">
        <f>H44+I44</f>
        <v>5522</v>
      </c>
    </row>
    <row r="45" ht="18.75">
      <c r="A45" s="3"/>
    </row>
  </sheetData>
  <sheetProtection/>
  <mergeCells count="5">
    <mergeCell ref="A3:J3"/>
    <mergeCell ref="A4:A5"/>
    <mergeCell ref="B4:D4"/>
    <mergeCell ref="E4:G4"/>
    <mergeCell ref="H4:J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rightToLeft="1" zoomScalePageLayoutView="0" workbookViewId="0" topLeftCell="E25">
      <selection activeCell="M39" sqref="M39"/>
    </sheetView>
  </sheetViews>
  <sheetFormatPr defaultColWidth="9.140625" defaultRowHeight="15"/>
  <cols>
    <col min="1" max="1" width="19.8515625" style="22" customWidth="1"/>
    <col min="2" max="16384" width="9.00390625" style="22" customWidth="1"/>
  </cols>
  <sheetData>
    <row r="1" spans="1:14" ht="27" thickBot="1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51.75" customHeight="1" thickBot="1">
      <c r="A2" s="23" t="s">
        <v>1</v>
      </c>
      <c r="B2" s="23" t="s">
        <v>14</v>
      </c>
      <c r="C2" s="23"/>
      <c r="D2" s="23" t="s">
        <v>15</v>
      </c>
      <c r="E2" s="23"/>
      <c r="F2" s="23" t="s">
        <v>16</v>
      </c>
      <c r="G2" s="23"/>
      <c r="H2" s="23" t="s">
        <v>17</v>
      </c>
      <c r="I2" s="23"/>
      <c r="J2" s="23" t="s">
        <v>18</v>
      </c>
      <c r="K2" s="23"/>
      <c r="L2" s="23" t="s">
        <v>19</v>
      </c>
      <c r="M2" s="23"/>
      <c r="N2" s="23"/>
    </row>
    <row r="3" spans="1:14" ht="24.75" customHeight="1" thickBot="1">
      <c r="A3" s="23"/>
      <c r="B3" s="24" t="s">
        <v>190</v>
      </c>
      <c r="C3" s="24" t="s">
        <v>191</v>
      </c>
      <c r="D3" s="24" t="s">
        <v>190</v>
      </c>
      <c r="E3" s="24" t="s">
        <v>191</v>
      </c>
      <c r="F3" s="24" t="s">
        <v>190</v>
      </c>
      <c r="G3" s="24" t="s">
        <v>191</v>
      </c>
      <c r="H3" s="24" t="s">
        <v>190</v>
      </c>
      <c r="I3" s="24" t="s">
        <v>191</v>
      </c>
      <c r="J3" s="24" t="s">
        <v>190</v>
      </c>
      <c r="K3" s="24" t="s">
        <v>191</v>
      </c>
      <c r="L3" s="24" t="s">
        <v>190</v>
      </c>
      <c r="M3" s="24" t="s">
        <v>191</v>
      </c>
      <c r="N3" s="24" t="s">
        <v>192</v>
      </c>
    </row>
    <row r="4" spans="1:14" ht="24.75" customHeight="1" thickBot="1">
      <c r="A4" s="25" t="s">
        <v>163</v>
      </c>
      <c r="B4" s="25">
        <v>1889</v>
      </c>
      <c r="C4" s="25">
        <v>1812</v>
      </c>
      <c r="D4" s="25">
        <v>131</v>
      </c>
      <c r="E4" s="25">
        <v>120</v>
      </c>
      <c r="F4" s="25">
        <v>11</v>
      </c>
      <c r="G4" s="25">
        <v>5</v>
      </c>
      <c r="H4" s="25">
        <v>66</v>
      </c>
      <c r="I4" s="25">
        <v>25</v>
      </c>
      <c r="J4" s="25">
        <v>3</v>
      </c>
      <c r="K4" s="25">
        <v>2</v>
      </c>
      <c r="L4" s="24">
        <f>B4+D4+F4+H4+J4</f>
        <v>2100</v>
      </c>
      <c r="M4" s="24">
        <f>C4+E4+G4+I4+K4</f>
        <v>1964</v>
      </c>
      <c r="N4" s="24">
        <f>L4+M4</f>
        <v>4064</v>
      </c>
    </row>
    <row r="5" spans="1:14" ht="24.75" customHeight="1" thickBot="1">
      <c r="A5" s="25" t="s">
        <v>188</v>
      </c>
      <c r="B5" s="25">
        <v>744</v>
      </c>
      <c r="C5" s="25">
        <v>1185</v>
      </c>
      <c r="D5" s="25">
        <v>68</v>
      </c>
      <c r="E5" s="25">
        <v>131</v>
      </c>
      <c r="F5" s="25">
        <v>3</v>
      </c>
      <c r="G5" s="25">
        <v>6</v>
      </c>
      <c r="H5" s="25">
        <v>8</v>
      </c>
      <c r="I5" s="25">
        <v>16</v>
      </c>
      <c r="J5" s="25">
        <v>4</v>
      </c>
      <c r="K5" s="25">
        <v>2</v>
      </c>
      <c r="L5" s="24">
        <f aca="true" t="shared" si="0" ref="L5:L42">B5+D5+F5+H5+J5</f>
        <v>827</v>
      </c>
      <c r="M5" s="24">
        <f aca="true" t="shared" si="1" ref="M5:M42">C5+E5+G5+I5+K5</f>
        <v>1340</v>
      </c>
      <c r="N5" s="24">
        <f aca="true" t="shared" si="2" ref="N5:N42">L5+M5</f>
        <v>2167</v>
      </c>
    </row>
    <row r="6" spans="1:14" ht="24.75" customHeight="1" thickBot="1">
      <c r="A6" s="25" t="s">
        <v>189</v>
      </c>
      <c r="B6" s="25">
        <v>363</v>
      </c>
      <c r="C6" s="25">
        <v>296</v>
      </c>
      <c r="D6" s="25">
        <v>22</v>
      </c>
      <c r="E6" s="25">
        <v>11</v>
      </c>
      <c r="F6" s="25">
        <v>1</v>
      </c>
      <c r="G6" s="25"/>
      <c r="H6" s="25">
        <v>9</v>
      </c>
      <c r="I6" s="25">
        <v>4</v>
      </c>
      <c r="J6" s="25"/>
      <c r="K6" s="25">
        <v>1</v>
      </c>
      <c r="L6" s="24">
        <f t="shared" si="0"/>
        <v>395</v>
      </c>
      <c r="M6" s="24">
        <f t="shared" si="1"/>
        <v>312</v>
      </c>
      <c r="N6" s="24">
        <f t="shared" si="2"/>
        <v>707</v>
      </c>
    </row>
    <row r="7" spans="1:14" ht="24.75" customHeight="1" thickBot="1">
      <c r="A7" s="25" t="s">
        <v>164</v>
      </c>
      <c r="B7" s="25">
        <v>1039</v>
      </c>
      <c r="C7" s="25">
        <v>305</v>
      </c>
      <c r="D7" s="25">
        <v>88</v>
      </c>
      <c r="E7" s="25">
        <v>9</v>
      </c>
      <c r="F7" s="25">
        <v>1</v>
      </c>
      <c r="G7" s="25"/>
      <c r="H7" s="25">
        <v>45</v>
      </c>
      <c r="I7" s="25">
        <v>4</v>
      </c>
      <c r="J7" s="25">
        <v>7</v>
      </c>
      <c r="K7" s="25"/>
      <c r="L7" s="24">
        <f t="shared" si="0"/>
        <v>1180</v>
      </c>
      <c r="M7" s="24">
        <f t="shared" si="1"/>
        <v>318</v>
      </c>
      <c r="N7" s="24">
        <f t="shared" si="2"/>
        <v>1498</v>
      </c>
    </row>
    <row r="8" spans="1:14" ht="24.75" customHeight="1" thickBot="1">
      <c r="A8" s="25" t="s">
        <v>165</v>
      </c>
      <c r="B8" s="25">
        <v>263</v>
      </c>
      <c r="C8" s="25">
        <v>301</v>
      </c>
      <c r="D8" s="25">
        <v>15</v>
      </c>
      <c r="E8" s="25">
        <v>19</v>
      </c>
      <c r="F8" s="25">
        <v>4</v>
      </c>
      <c r="G8" s="25">
        <v>4</v>
      </c>
      <c r="H8" s="25">
        <v>40</v>
      </c>
      <c r="I8" s="25">
        <v>26</v>
      </c>
      <c r="J8" s="25">
        <v>1</v>
      </c>
      <c r="K8" s="25">
        <v>3</v>
      </c>
      <c r="L8" s="24">
        <f t="shared" si="0"/>
        <v>323</v>
      </c>
      <c r="M8" s="24">
        <f t="shared" si="1"/>
        <v>353</v>
      </c>
      <c r="N8" s="24">
        <f t="shared" si="2"/>
        <v>676</v>
      </c>
    </row>
    <row r="9" spans="1:14" ht="24.75" customHeight="1" thickBot="1">
      <c r="A9" s="25" t="s">
        <v>166</v>
      </c>
      <c r="B9" s="25">
        <v>211</v>
      </c>
      <c r="C9" s="25">
        <v>147</v>
      </c>
      <c r="D9" s="25">
        <v>6</v>
      </c>
      <c r="E9" s="25">
        <v>2</v>
      </c>
      <c r="F9" s="25"/>
      <c r="G9" s="25">
        <v>1</v>
      </c>
      <c r="H9" s="25">
        <v>20</v>
      </c>
      <c r="I9" s="25">
        <v>10</v>
      </c>
      <c r="J9" s="25">
        <v>2</v>
      </c>
      <c r="K9" s="25"/>
      <c r="L9" s="24">
        <f t="shared" si="0"/>
        <v>239</v>
      </c>
      <c r="M9" s="24">
        <f t="shared" si="1"/>
        <v>160</v>
      </c>
      <c r="N9" s="24">
        <f t="shared" si="2"/>
        <v>399</v>
      </c>
    </row>
    <row r="10" spans="1:14" ht="24.75" customHeight="1" thickBot="1">
      <c r="A10" s="25" t="s">
        <v>167</v>
      </c>
      <c r="B10" s="25">
        <v>994</v>
      </c>
      <c r="C10" s="25">
        <v>854</v>
      </c>
      <c r="D10" s="25">
        <v>37</v>
      </c>
      <c r="E10" s="25">
        <v>36</v>
      </c>
      <c r="F10" s="25">
        <v>3</v>
      </c>
      <c r="G10" s="25">
        <v>5</v>
      </c>
      <c r="H10" s="25">
        <v>21</v>
      </c>
      <c r="I10" s="25">
        <v>21</v>
      </c>
      <c r="J10" s="25">
        <v>6</v>
      </c>
      <c r="K10" s="25">
        <v>4</v>
      </c>
      <c r="L10" s="24">
        <f t="shared" si="0"/>
        <v>1061</v>
      </c>
      <c r="M10" s="24">
        <f t="shared" si="1"/>
        <v>920</v>
      </c>
      <c r="N10" s="24">
        <f t="shared" si="2"/>
        <v>1981</v>
      </c>
    </row>
    <row r="11" spans="1:14" ht="24.75" customHeight="1" thickBot="1">
      <c r="A11" s="25" t="s">
        <v>168</v>
      </c>
      <c r="B11" s="25">
        <v>852</v>
      </c>
      <c r="C11" s="25">
        <v>303</v>
      </c>
      <c r="D11" s="25">
        <v>21</v>
      </c>
      <c r="E11" s="25">
        <v>16</v>
      </c>
      <c r="F11" s="25">
        <v>1</v>
      </c>
      <c r="G11" s="25"/>
      <c r="H11" s="25">
        <v>24</v>
      </c>
      <c r="I11" s="25">
        <v>3</v>
      </c>
      <c r="J11" s="25">
        <v>5</v>
      </c>
      <c r="K11" s="25"/>
      <c r="L11" s="24">
        <f t="shared" si="0"/>
        <v>903</v>
      </c>
      <c r="M11" s="24">
        <f t="shared" si="1"/>
        <v>322</v>
      </c>
      <c r="N11" s="24">
        <f t="shared" si="2"/>
        <v>1225</v>
      </c>
    </row>
    <row r="12" spans="1:14" ht="24.75" customHeight="1" thickBot="1">
      <c r="A12" s="25" t="s">
        <v>187</v>
      </c>
      <c r="B12" s="25">
        <v>327</v>
      </c>
      <c r="C12" s="25">
        <v>350</v>
      </c>
      <c r="D12" s="25">
        <v>12</v>
      </c>
      <c r="E12" s="25">
        <v>5</v>
      </c>
      <c r="F12" s="25"/>
      <c r="G12" s="25"/>
      <c r="H12" s="25">
        <v>3</v>
      </c>
      <c r="I12" s="25">
        <v>1</v>
      </c>
      <c r="J12" s="25"/>
      <c r="K12" s="25"/>
      <c r="L12" s="24">
        <f t="shared" si="0"/>
        <v>342</v>
      </c>
      <c r="M12" s="24">
        <f t="shared" si="1"/>
        <v>356</v>
      </c>
      <c r="N12" s="24">
        <f t="shared" si="2"/>
        <v>698</v>
      </c>
    </row>
    <row r="13" spans="1:14" ht="24.75" customHeight="1" thickBot="1">
      <c r="A13" s="25" t="s">
        <v>193</v>
      </c>
      <c r="B13" s="25">
        <v>67</v>
      </c>
      <c r="C13" s="25">
        <v>38</v>
      </c>
      <c r="D13" s="25">
        <v>5</v>
      </c>
      <c r="E13" s="25">
        <v>1</v>
      </c>
      <c r="F13" s="25"/>
      <c r="G13" s="25"/>
      <c r="H13" s="25"/>
      <c r="I13" s="25"/>
      <c r="J13" s="25"/>
      <c r="K13" s="25"/>
      <c r="L13" s="24">
        <f t="shared" si="0"/>
        <v>72</v>
      </c>
      <c r="M13" s="24">
        <f t="shared" si="1"/>
        <v>39</v>
      </c>
      <c r="N13" s="24">
        <f t="shared" si="2"/>
        <v>111</v>
      </c>
    </row>
    <row r="14" spans="1:14" ht="24.75" customHeight="1" thickBot="1">
      <c r="A14" s="25" t="s">
        <v>198</v>
      </c>
      <c r="B14" s="25">
        <v>56</v>
      </c>
      <c r="C14" s="25">
        <v>21</v>
      </c>
      <c r="D14" s="25">
        <v>1</v>
      </c>
      <c r="E14" s="25"/>
      <c r="F14" s="25"/>
      <c r="G14" s="25"/>
      <c r="H14" s="25"/>
      <c r="I14" s="25"/>
      <c r="J14" s="25"/>
      <c r="K14" s="25"/>
      <c r="L14" s="24">
        <f t="shared" si="0"/>
        <v>57</v>
      </c>
      <c r="M14" s="24">
        <f t="shared" si="1"/>
        <v>21</v>
      </c>
      <c r="N14" s="24">
        <f t="shared" si="2"/>
        <v>78</v>
      </c>
    </row>
    <row r="15" spans="1:14" ht="24.75" customHeight="1" thickBot="1">
      <c r="A15" s="26" t="s">
        <v>200</v>
      </c>
      <c r="B15" s="26">
        <f>SUM(B4:B14)</f>
        <v>6805</v>
      </c>
      <c r="C15" s="26">
        <f aca="true" t="shared" si="3" ref="C15:K15">SUM(C4:C14)</f>
        <v>5612</v>
      </c>
      <c r="D15" s="26">
        <f t="shared" si="3"/>
        <v>406</v>
      </c>
      <c r="E15" s="26">
        <f t="shared" si="3"/>
        <v>350</v>
      </c>
      <c r="F15" s="26">
        <f t="shared" si="3"/>
        <v>24</v>
      </c>
      <c r="G15" s="26">
        <f t="shared" si="3"/>
        <v>21</v>
      </c>
      <c r="H15" s="26">
        <f t="shared" si="3"/>
        <v>236</v>
      </c>
      <c r="I15" s="26">
        <f t="shared" si="3"/>
        <v>110</v>
      </c>
      <c r="J15" s="26">
        <f t="shared" si="3"/>
        <v>28</v>
      </c>
      <c r="K15" s="26">
        <f t="shared" si="3"/>
        <v>12</v>
      </c>
      <c r="L15" s="24">
        <f t="shared" si="0"/>
        <v>7499</v>
      </c>
      <c r="M15" s="24">
        <f t="shared" si="1"/>
        <v>6105</v>
      </c>
      <c r="N15" s="24">
        <f t="shared" si="2"/>
        <v>13604</v>
      </c>
    </row>
    <row r="16" spans="1:14" ht="24.75" customHeight="1" thickBot="1">
      <c r="A16" s="25" t="s">
        <v>169</v>
      </c>
      <c r="B16" s="25">
        <v>1388</v>
      </c>
      <c r="C16" s="25">
        <v>777</v>
      </c>
      <c r="D16" s="25">
        <v>10</v>
      </c>
      <c r="E16" s="25">
        <v>4</v>
      </c>
      <c r="F16" s="25"/>
      <c r="G16" s="25"/>
      <c r="H16" s="25">
        <v>11</v>
      </c>
      <c r="I16" s="25">
        <v>7</v>
      </c>
      <c r="J16" s="25">
        <v>5</v>
      </c>
      <c r="K16" s="25">
        <v>4</v>
      </c>
      <c r="L16" s="24">
        <f t="shared" si="0"/>
        <v>1414</v>
      </c>
      <c r="M16" s="24">
        <f t="shared" si="1"/>
        <v>792</v>
      </c>
      <c r="N16" s="24">
        <f t="shared" si="2"/>
        <v>2206</v>
      </c>
    </row>
    <row r="17" spans="1:14" ht="24.75" customHeight="1" thickBot="1">
      <c r="A17" s="25" t="s">
        <v>170</v>
      </c>
      <c r="B17" s="25">
        <v>745</v>
      </c>
      <c r="C17" s="25">
        <v>640</v>
      </c>
      <c r="D17" s="25">
        <v>22</v>
      </c>
      <c r="E17" s="25">
        <v>23</v>
      </c>
      <c r="F17" s="25"/>
      <c r="G17" s="25"/>
      <c r="H17" s="25"/>
      <c r="I17" s="25">
        <v>2</v>
      </c>
      <c r="J17" s="25"/>
      <c r="K17" s="25"/>
      <c r="L17" s="24">
        <f t="shared" si="0"/>
        <v>767</v>
      </c>
      <c r="M17" s="24">
        <f t="shared" si="1"/>
        <v>665</v>
      </c>
      <c r="N17" s="24">
        <f t="shared" si="2"/>
        <v>1432</v>
      </c>
    </row>
    <row r="18" spans="1:14" ht="24.75" customHeight="1" thickBot="1">
      <c r="A18" s="25" t="s">
        <v>171</v>
      </c>
      <c r="B18" s="25">
        <v>368</v>
      </c>
      <c r="C18" s="25">
        <v>241</v>
      </c>
      <c r="D18" s="25"/>
      <c r="E18" s="25"/>
      <c r="F18" s="25"/>
      <c r="G18" s="25"/>
      <c r="H18" s="25">
        <v>1</v>
      </c>
      <c r="I18" s="25">
        <v>1</v>
      </c>
      <c r="J18" s="25"/>
      <c r="K18" s="25">
        <v>1</v>
      </c>
      <c r="L18" s="24">
        <f t="shared" si="0"/>
        <v>369</v>
      </c>
      <c r="M18" s="24">
        <f t="shared" si="1"/>
        <v>243</v>
      </c>
      <c r="N18" s="24">
        <f t="shared" si="2"/>
        <v>612</v>
      </c>
    </row>
    <row r="19" spans="1:14" ht="24.75" customHeight="1" thickBot="1">
      <c r="A19" s="25" t="s">
        <v>172</v>
      </c>
      <c r="B19" s="25">
        <v>1275</v>
      </c>
      <c r="C19" s="25">
        <v>187</v>
      </c>
      <c r="D19" s="25">
        <v>8</v>
      </c>
      <c r="E19" s="25">
        <v>1</v>
      </c>
      <c r="F19" s="25"/>
      <c r="G19" s="25"/>
      <c r="H19" s="25">
        <v>29</v>
      </c>
      <c r="I19" s="25">
        <v>4</v>
      </c>
      <c r="J19" s="25"/>
      <c r="K19" s="25"/>
      <c r="L19" s="24">
        <f t="shared" si="0"/>
        <v>1312</v>
      </c>
      <c r="M19" s="24">
        <f t="shared" si="1"/>
        <v>192</v>
      </c>
      <c r="N19" s="24">
        <f t="shared" si="2"/>
        <v>1504</v>
      </c>
    </row>
    <row r="20" spans="1:14" ht="24.75" customHeight="1" thickBot="1">
      <c r="A20" s="25" t="s">
        <v>173</v>
      </c>
      <c r="B20" s="25">
        <v>351</v>
      </c>
      <c r="C20" s="25">
        <v>332</v>
      </c>
      <c r="D20" s="25">
        <v>10</v>
      </c>
      <c r="E20" s="25">
        <v>8</v>
      </c>
      <c r="F20" s="25"/>
      <c r="G20" s="25">
        <v>2</v>
      </c>
      <c r="H20" s="25">
        <v>19</v>
      </c>
      <c r="I20" s="25">
        <v>11</v>
      </c>
      <c r="J20" s="25">
        <v>1</v>
      </c>
      <c r="K20" s="25">
        <v>4</v>
      </c>
      <c r="L20" s="24">
        <f t="shared" si="0"/>
        <v>381</v>
      </c>
      <c r="M20" s="24">
        <f t="shared" si="1"/>
        <v>357</v>
      </c>
      <c r="N20" s="24">
        <f t="shared" si="2"/>
        <v>738</v>
      </c>
    </row>
    <row r="21" spans="1:14" ht="24.75" customHeight="1" thickBot="1">
      <c r="A21" s="25" t="s">
        <v>174</v>
      </c>
      <c r="B21" s="25">
        <v>170</v>
      </c>
      <c r="C21" s="25">
        <v>168</v>
      </c>
      <c r="D21" s="25"/>
      <c r="E21" s="25"/>
      <c r="F21" s="25"/>
      <c r="G21" s="25"/>
      <c r="H21" s="25">
        <v>7</v>
      </c>
      <c r="I21" s="25">
        <v>4</v>
      </c>
      <c r="J21" s="25"/>
      <c r="K21" s="25">
        <v>1</v>
      </c>
      <c r="L21" s="24">
        <f t="shared" si="0"/>
        <v>177</v>
      </c>
      <c r="M21" s="24">
        <f t="shared" si="1"/>
        <v>173</v>
      </c>
      <c r="N21" s="24">
        <f t="shared" si="2"/>
        <v>350</v>
      </c>
    </row>
    <row r="22" spans="1:14" ht="24.75" customHeight="1" thickBot="1">
      <c r="A22" s="25" t="s">
        <v>175</v>
      </c>
      <c r="B22" s="25">
        <v>757</v>
      </c>
      <c r="C22" s="25">
        <v>357</v>
      </c>
      <c r="D22" s="25">
        <v>6</v>
      </c>
      <c r="E22" s="25">
        <v>6</v>
      </c>
      <c r="F22" s="25"/>
      <c r="G22" s="25">
        <v>1</v>
      </c>
      <c r="H22" s="25">
        <v>4</v>
      </c>
      <c r="I22" s="25">
        <v>3</v>
      </c>
      <c r="J22" s="25">
        <v>1</v>
      </c>
      <c r="K22" s="25">
        <v>1</v>
      </c>
      <c r="L22" s="24">
        <f t="shared" si="0"/>
        <v>768</v>
      </c>
      <c r="M22" s="24">
        <f t="shared" si="1"/>
        <v>368</v>
      </c>
      <c r="N22" s="24">
        <f t="shared" si="2"/>
        <v>1136</v>
      </c>
    </row>
    <row r="23" spans="1:14" ht="24.75" customHeight="1" thickBot="1">
      <c r="A23" s="25" t="s">
        <v>176</v>
      </c>
      <c r="B23" s="25">
        <v>191</v>
      </c>
      <c r="C23" s="25">
        <v>72</v>
      </c>
      <c r="D23" s="25">
        <v>5</v>
      </c>
      <c r="E23" s="25"/>
      <c r="F23" s="25"/>
      <c r="G23" s="25">
        <v>1</v>
      </c>
      <c r="H23" s="25">
        <v>21</v>
      </c>
      <c r="I23" s="25"/>
      <c r="J23" s="25"/>
      <c r="K23" s="25">
        <v>0</v>
      </c>
      <c r="L23" s="24">
        <f t="shared" si="0"/>
        <v>217</v>
      </c>
      <c r="M23" s="24">
        <f t="shared" si="1"/>
        <v>73</v>
      </c>
      <c r="N23" s="24">
        <f t="shared" si="2"/>
        <v>290</v>
      </c>
    </row>
    <row r="24" spans="1:14" ht="24.75" customHeight="1" thickBot="1">
      <c r="A24" s="25" t="s">
        <v>194</v>
      </c>
      <c r="B24" s="25">
        <v>212</v>
      </c>
      <c r="C24" s="25">
        <v>152</v>
      </c>
      <c r="D24" s="25"/>
      <c r="E24" s="25"/>
      <c r="F24" s="25"/>
      <c r="G24" s="25"/>
      <c r="H24" s="25"/>
      <c r="I24" s="25"/>
      <c r="J24" s="25"/>
      <c r="K24" s="25"/>
      <c r="L24" s="24">
        <f t="shared" si="0"/>
        <v>212</v>
      </c>
      <c r="M24" s="24">
        <f t="shared" si="1"/>
        <v>152</v>
      </c>
      <c r="N24" s="24">
        <f t="shared" si="2"/>
        <v>364</v>
      </c>
    </row>
    <row r="25" spans="1:14" ht="24.75" customHeight="1" thickBot="1">
      <c r="A25" s="25" t="s">
        <v>195</v>
      </c>
      <c r="B25" s="25">
        <v>64</v>
      </c>
      <c r="C25" s="25">
        <v>32</v>
      </c>
      <c r="D25" s="25"/>
      <c r="E25" s="25"/>
      <c r="F25" s="25"/>
      <c r="G25" s="25"/>
      <c r="H25" s="25"/>
      <c r="I25" s="25"/>
      <c r="J25" s="25"/>
      <c r="K25" s="25"/>
      <c r="L25" s="24">
        <f t="shared" si="0"/>
        <v>64</v>
      </c>
      <c r="M25" s="24">
        <f t="shared" si="1"/>
        <v>32</v>
      </c>
      <c r="N25" s="24">
        <f t="shared" si="2"/>
        <v>96</v>
      </c>
    </row>
    <row r="26" spans="1:14" ht="24.75" customHeight="1" thickBot="1">
      <c r="A26" s="25" t="s">
        <v>196</v>
      </c>
      <c r="B26" s="25">
        <v>211</v>
      </c>
      <c r="C26" s="25">
        <v>53</v>
      </c>
      <c r="D26" s="25"/>
      <c r="E26" s="25"/>
      <c r="F26" s="25"/>
      <c r="G26" s="25"/>
      <c r="H26" s="25"/>
      <c r="I26" s="25"/>
      <c r="J26" s="25"/>
      <c r="K26" s="25"/>
      <c r="L26" s="24">
        <f t="shared" si="0"/>
        <v>211</v>
      </c>
      <c r="M26" s="24">
        <f t="shared" si="1"/>
        <v>53</v>
      </c>
      <c r="N26" s="24">
        <f t="shared" si="2"/>
        <v>264</v>
      </c>
    </row>
    <row r="27" spans="1:14" ht="24.75" customHeight="1" thickBot="1">
      <c r="A27" s="25" t="s">
        <v>197</v>
      </c>
      <c r="B27" s="25">
        <v>57</v>
      </c>
      <c r="C27" s="25">
        <v>13</v>
      </c>
      <c r="D27" s="25"/>
      <c r="E27" s="25"/>
      <c r="F27" s="25"/>
      <c r="G27" s="25"/>
      <c r="H27" s="25"/>
      <c r="I27" s="25"/>
      <c r="J27" s="25"/>
      <c r="K27" s="25"/>
      <c r="L27" s="24">
        <f t="shared" si="0"/>
        <v>57</v>
      </c>
      <c r="M27" s="24">
        <f t="shared" si="1"/>
        <v>13</v>
      </c>
      <c r="N27" s="24">
        <f t="shared" si="2"/>
        <v>70</v>
      </c>
    </row>
    <row r="28" spans="1:14" ht="24.75" customHeight="1" thickBot="1">
      <c r="A28" s="25" t="s">
        <v>199</v>
      </c>
      <c r="B28" s="25">
        <v>82</v>
      </c>
      <c r="C28" s="25">
        <v>60</v>
      </c>
      <c r="D28" s="25"/>
      <c r="E28" s="25"/>
      <c r="F28" s="25"/>
      <c r="G28" s="25"/>
      <c r="H28" s="25"/>
      <c r="I28" s="25"/>
      <c r="J28" s="25"/>
      <c r="K28" s="25">
        <v>2</v>
      </c>
      <c r="L28" s="24">
        <f t="shared" si="0"/>
        <v>82</v>
      </c>
      <c r="M28" s="24">
        <f t="shared" si="1"/>
        <v>62</v>
      </c>
      <c r="N28" s="24">
        <f t="shared" si="2"/>
        <v>144</v>
      </c>
    </row>
    <row r="29" spans="1:14" ht="24.75" customHeight="1" thickBot="1">
      <c r="A29" s="26" t="s">
        <v>201</v>
      </c>
      <c r="B29" s="26">
        <f>SUM(B16:B28)</f>
        <v>5871</v>
      </c>
      <c r="C29" s="26">
        <f aca="true" t="shared" si="4" ref="C29:K29">SUM(C16:C28)</f>
        <v>3084</v>
      </c>
      <c r="D29" s="26">
        <f t="shared" si="4"/>
        <v>61</v>
      </c>
      <c r="E29" s="26">
        <f t="shared" si="4"/>
        <v>42</v>
      </c>
      <c r="F29" s="26">
        <f t="shared" si="4"/>
        <v>0</v>
      </c>
      <c r="G29" s="26">
        <f t="shared" si="4"/>
        <v>4</v>
      </c>
      <c r="H29" s="26">
        <f t="shared" si="4"/>
        <v>92</v>
      </c>
      <c r="I29" s="26">
        <f t="shared" si="4"/>
        <v>32</v>
      </c>
      <c r="J29" s="26">
        <f t="shared" si="4"/>
        <v>7</v>
      </c>
      <c r="K29" s="26">
        <f t="shared" si="4"/>
        <v>13</v>
      </c>
      <c r="L29" s="24">
        <f t="shared" si="0"/>
        <v>6031</v>
      </c>
      <c r="M29" s="24">
        <f t="shared" si="1"/>
        <v>3175</v>
      </c>
      <c r="N29" s="24">
        <f t="shared" si="2"/>
        <v>9206</v>
      </c>
    </row>
    <row r="30" spans="1:14" ht="24.75" customHeight="1" thickBot="1">
      <c r="A30" s="25" t="s">
        <v>177</v>
      </c>
      <c r="B30" s="25">
        <v>972</v>
      </c>
      <c r="C30" s="25">
        <v>1188</v>
      </c>
      <c r="D30" s="25">
        <v>11</v>
      </c>
      <c r="E30" s="25">
        <v>16</v>
      </c>
      <c r="F30" s="25"/>
      <c r="G30" s="25"/>
      <c r="H30" s="25">
        <v>9</v>
      </c>
      <c r="I30" s="25">
        <v>5</v>
      </c>
      <c r="J30" s="25">
        <v>2</v>
      </c>
      <c r="K30" s="25">
        <v>1</v>
      </c>
      <c r="L30" s="24">
        <f t="shared" si="0"/>
        <v>994</v>
      </c>
      <c r="M30" s="24">
        <f t="shared" si="1"/>
        <v>1210</v>
      </c>
      <c r="N30" s="24">
        <f t="shared" si="2"/>
        <v>2204</v>
      </c>
    </row>
    <row r="31" spans="1:14" ht="24.75" customHeight="1" thickBot="1">
      <c r="A31" s="25" t="s">
        <v>178</v>
      </c>
      <c r="B31" s="25">
        <v>572</v>
      </c>
      <c r="C31" s="25">
        <v>1268</v>
      </c>
      <c r="D31" s="25">
        <v>4</v>
      </c>
      <c r="E31" s="25">
        <v>4</v>
      </c>
      <c r="F31" s="25"/>
      <c r="G31" s="25"/>
      <c r="H31" s="25">
        <v>5</v>
      </c>
      <c r="I31" s="25">
        <v>2</v>
      </c>
      <c r="J31" s="25"/>
      <c r="K31" s="25"/>
      <c r="L31" s="24">
        <f t="shared" si="0"/>
        <v>581</v>
      </c>
      <c r="M31" s="24">
        <f t="shared" si="1"/>
        <v>1274</v>
      </c>
      <c r="N31" s="24">
        <f t="shared" si="2"/>
        <v>1855</v>
      </c>
    </row>
    <row r="32" spans="1:14" ht="24.75" customHeight="1" thickBot="1">
      <c r="A32" s="25" t="s">
        <v>179</v>
      </c>
      <c r="B32" s="25">
        <v>333</v>
      </c>
      <c r="C32" s="25">
        <v>305</v>
      </c>
      <c r="D32" s="25">
        <v>2</v>
      </c>
      <c r="E32" s="25">
        <v>1</v>
      </c>
      <c r="F32" s="25"/>
      <c r="G32" s="25"/>
      <c r="H32" s="25">
        <v>1</v>
      </c>
      <c r="I32" s="25"/>
      <c r="J32" s="25"/>
      <c r="K32" s="25"/>
      <c r="L32" s="24">
        <f t="shared" si="0"/>
        <v>336</v>
      </c>
      <c r="M32" s="24">
        <f t="shared" si="1"/>
        <v>306</v>
      </c>
      <c r="N32" s="24">
        <f t="shared" si="2"/>
        <v>642</v>
      </c>
    </row>
    <row r="33" spans="1:14" ht="24.75" customHeight="1" thickBot="1">
      <c r="A33" s="25" t="s">
        <v>180</v>
      </c>
      <c r="B33" s="25">
        <v>390</v>
      </c>
      <c r="C33" s="25">
        <v>302</v>
      </c>
      <c r="D33" s="25">
        <v>3</v>
      </c>
      <c r="E33" s="25"/>
      <c r="F33" s="25"/>
      <c r="G33" s="25"/>
      <c r="H33" s="25">
        <v>39</v>
      </c>
      <c r="I33" s="25">
        <v>8</v>
      </c>
      <c r="J33" s="25">
        <v>2</v>
      </c>
      <c r="K33" s="25">
        <v>3</v>
      </c>
      <c r="L33" s="24">
        <f t="shared" si="0"/>
        <v>434</v>
      </c>
      <c r="M33" s="24">
        <f t="shared" si="1"/>
        <v>313</v>
      </c>
      <c r="N33" s="24">
        <f t="shared" si="2"/>
        <v>747</v>
      </c>
    </row>
    <row r="34" spans="1:14" ht="24.75" customHeight="1" thickBot="1">
      <c r="A34" s="25" t="s">
        <v>181</v>
      </c>
      <c r="B34" s="25">
        <v>424</v>
      </c>
      <c r="C34" s="25">
        <v>317</v>
      </c>
      <c r="D34" s="25">
        <v>2</v>
      </c>
      <c r="E34" s="25"/>
      <c r="F34" s="25"/>
      <c r="G34" s="25"/>
      <c r="H34" s="25">
        <v>2</v>
      </c>
      <c r="I34" s="25"/>
      <c r="J34" s="25"/>
      <c r="K34" s="25"/>
      <c r="L34" s="24">
        <f t="shared" si="0"/>
        <v>428</v>
      </c>
      <c r="M34" s="24">
        <f t="shared" si="1"/>
        <v>317</v>
      </c>
      <c r="N34" s="24">
        <f t="shared" si="2"/>
        <v>745</v>
      </c>
    </row>
    <row r="35" spans="1:14" ht="24.75" customHeight="1" thickBot="1">
      <c r="A35" s="25" t="s">
        <v>182</v>
      </c>
      <c r="B35" s="25">
        <v>243</v>
      </c>
      <c r="C35" s="25">
        <v>90</v>
      </c>
      <c r="D35" s="25">
        <v>6</v>
      </c>
      <c r="E35" s="25">
        <v>1</v>
      </c>
      <c r="F35" s="25">
        <v>3</v>
      </c>
      <c r="G35" s="25"/>
      <c r="H35" s="25">
        <v>2</v>
      </c>
      <c r="I35" s="25"/>
      <c r="J35" s="25">
        <v>2</v>
      </c>
      <c r="K35" s="25"/>
      <c r="L35" s="24">
        <f t="shared" si="0"/>
        <v>256</v>
      </c>
      <c r="M35" s="24">
        <f t="shared" si="1"/>
        <v>91</v>
      </c>
      <c r="N35" s="24">
        <f t="shared" si="2"/>
        <v>347</v>
      </c>
    </row>
    <row r="36" spans="1:14" ht="24.75" customHeight="1" thickBot="1">
      <c r="A36" s="26" t="s">
        <v>202</v>
      </c>
      <c r="B36" s="26">
        <f>SUM(B30:B35)</f>
        <v>2934</v>
      </c>
      <c r="C36" s="26">
        <f aca="true" t="shared" si="5" ref="C36:K36">SUM(C30:C35)</f>
        <v>3470</v>
      </c>
      <c r="D36" s="26">
        <f t="shared" si="5"/>
        <v>28</v>
      </c>
      <c r="E36" s="26">
        <f t="shared" si="5"/>
        <v>22</v>
      </c>
      <c r="F36" s="26">
        <f t="shared" si="5"/>
        <v>3</v>
      </c>
      <c r="G36" s="26">
        <f t="shared" si="5"/>
        <v>0</v>
      </c>
      <c r="H36" s="26">
        <f t="shared" si="5"/>
        <v>58</v>
      </c>
      <c r="I36" s="26">
        <f t="shared" si="5"/>
        <v>15</v>
      </c>
      <c r="J36" s="26">
        <f t="shared" si="5"/>
        <v>6</v>
      </c>
      <c r="K36" s="26">
        <f t="shared" si="5"/>
        <v>4</v>
      </c>
      <c r="L36" s="24">
        <f t="shared" si="0"/>
        <v>3029</v>
      </c>
      <c r="M36" s="24">
        <f t="shared" si="1"/>
        <v>3511</v>
      </c>
      <c r="N36" s="24">
        <f t="shared" si="2"/>
        <v>6540</v>
      </c>
    </row>
    <row r="37" spans="1:14" ht="24.75" customHeight="1" thickBot="1">
      <c r="A37" s="25" t="s">
        <v>183</v>
      </c>
      <c r="B37" s="25">
        <v>70</v>
      </c>
      <c r="C37" s="25">
        <v>85</v>
      </c>
      <c r="D37" s="25"/>
      <c r="E37" s="25"/>
      <c r="F37" s="25"/>
      <c r="G37" s="25"/>
      <c r="H37" s="25">
        <v>8</v>
      </c>
      <c r="I37" s="25">
        <v>3</v>
      </c>
      <c r="J37" s="25"/>
      <c r="K37" s="25"/>
      <c r="L37" s="24">
        <f t="shared" si="0"/>
        <v>78</v>
      </c>
      <c r="M37" s="24">
        <f t="shared" si="1"/>
        <v>88</v>
      </c>
      <c r="N37" s="24">
        <f t="shared" si="2"/>
        <v>166</v>
      </c>
    </row>
    <row r="38" spans="1:14" ht="24.75" customHeight="1" thickBot="1">
      <c r="A38" s="25" t="s">
        <v>184</v>
      </c>
      <c r="B38" s="25">
        <v>445</v>
      </c>
      <c r="C38" s="25">
        <v>372</v>
      </c>
      <c r="D38" s="25">
        <v>8</v>
      </c>
      <c r="E38" s="25">
        <v>7</v>
      </c>
      <c r="F38" s="25"/>
      <c r="G38" s="25"/>
      <c r="H38" s="25">
        <v>4</v>
      </c>
      <c r="I38" s="25">
        <v>3</v>
      </c>
      <c r="J38" s="25"/>
      <c r="K38" s="25"/>
      <c r="L38" s="24">
        <f t="shared" si="0"/>
        <v>457</v>
      </c>
      <c r="M38" s="24">
        <f t="shared" si="1"/>
        <v>382</v>
      </c>
      <c r="N38" s="24">
        <f t="shared" si="2"/>
        <v>839</v>
      </c>
    </row>
    <row r="39" spans="1:14" ht="24.75" customHeight="1" thickBot="1">
      <c r="A39" s="25" t="s">
        <v>185</v>
      </c>
      <c r="B39" s="25">
        <v>103</v>
      </c>
      <c r="C39" s="25">
        <v>71</v>
      </c>
      <c r="D39" s="25">
        <v>2</v>
      </c>
      <c r="E39" s="25">
        <v>3</v>
      </c>
      <c r="F39" s="25"/>
      <c r="G39" s="25">
        <v>1</v>
      </c>
      <c r="H39" s="25">
        <v>3</v>
      </c>
      <c r="I39" s="25">
        <v>2</v>
      </c>
      <c r="J39" s="25"/>
      <c r="K39" s="25"/>
      <c r="L39" s="24">
        <f t="shared" si="0"/>
        <v>108</v>
      </c>
      <c r="M39" s="24">
        <f t="shared" si="1"/>
        <v>77</v>
      </c>
      <c r="N39" s="24">
        <f t="shared" si="2"/>
        <v>185</v>
      </c>
    </row>
    <row r="40" spans="1:14" ht="24.75" customHeight="1" thickBot="1">
      <c r="A40" s="25" t="s">
        <v>186</v>
      </c>
      <c r="B40" s="25">
        <v>227</v>
      </c>
      <c r="C40" s="25">
        <v>70</v>
      </c>
      <c r="D40" s="25">
        <v>2</v>
      </c>
      <c r="E40" s="25">
        <v>1</v>
      </c>
      <c r="F40" s="25"/>
      <c r="G40" s="25"/>
      <c r="H40" s="25">
        <v>8</v>
      </c>
      <c r="I40" s="25"/>
      <c r="J40" s="25">
        <v>4</v>
      </c>
      <c r="K40" s="25"/>
      <c r="L40" s="24">
        <f t="shared" si="0"/>
        <v>241</v>
      </c>
      <c r="M40" s="24">
        <f t="shared" si="1"/>
        <v>71</v>
      </c>
      <c r="N40" s="24">
        <f t="shared" si="2"/>
        <v>312</v>
      </c>
    </row>
    <row r="41" spans="1:14" ht="24.75" customHeight="1" thickBot="1">
      <c r="A41" s="26" t="s">
        <v>203</v>
      </c>
      <c r="B41" s="26">
        <f>SUM(B37:B40)</f>
        <v>845</v>
      </c>
      <c r="C41" s="26">
        <f aca="true" t="shared" si="6" ref="C41:K41">SUM(C37:C40)</f>
        <v>598</v>
      </c>
      <c r="D41" s="26">
        <f t="shared" si="6"/>
        <v>12</v>
      </c>
      <c r="E41" s="26">
        <f t="shared" si="6"/>
        <v>11</v>
      </c>
      <c r="F41" s="26">
        <f t="shared" si="6"/>
        <v>0</v>
      </c>
      <c r="G41" s="26">
        <f t="shared" si="6"/>
        <v>1</v>
      </c>
      <c r="H41" s="26">
        <f t="shared" si="6"/>
        <v>23</v>
      </c>
      <c r="I41" s="26">
        <f t="shared" si="6"/>
        <v>8</v>
      </c>
      <c r="J41" s="26">
        <f t="shared" si="6"/>
        <v>4</v>
      </c>
      <c r="K41" s="26">
        <f t="shared" si="6"/>
        <v>0</v>
      </c>
      <c r="L41" s="24">
        <f t="shared" si="0"/>
        <v>884</v>
      </c>
      <c r="M41" s="24">
        <f t="shared" si="1"/>
        <v>618</v>
      </c>
      <c r="N41" s="24">
        <f t="shared" si="2"/>
        <v>1502</v>
      </c>
    </row>
    <row r="42" spans="1:14" ht="24.75" customHeight="1" thickBot="1">
      <c r="A42" s="24" t="s">
        <v>12</v>
      </c>
      <c r="B42" s="24">
        <f>B15+B29+B36+B41</f>
        <v>16455</v>
      </c>
      <c r="C42" s="24">
        <f aca="true" t="shared" si="7" ref="C42:K42">C15+C29+C36+C41</f>
        <v>12764</v>
      </c>
      <c r="D42" s="24">
        <f t="shared" si="7"/>
        <v>507</v>
      </c>
      <c r="E42" s="24">
        <f t="shared" si="7"/>
        <v>425</v>
      </c>
      <c r="F42" s="24">
        <f t="shared" si="7"/>
        <v>27</v>
      </c>
      <c r="G42" s="24">
        <f t="shared" si="7"/>
        <v>26</v>
      </c>
      <c r="H42" s="24">
        <f t="shared" si="7"/>
        <v>409</v>
      </c>
      <c r="I42" s="24">
        <f t="shared" si="7"/>
        <v>165</v>
      </c>
      <c r="J42" s="24">
        <f t="shared" si="7"/>
        <v>45</v>
      </c>
      <c r="K42" s="24">
        <f t="shared" si="7"/>
        <v>29</v>
      </c>
      <c r="L42" s="24">
        <f t="shared" si="0"/>
        <v>17443</v>
      </c>
      <c r="M42" s="24">
        <f t="shared" si="1"/>
        <v>13409</v>
      </c>
      <c r="N42" s="24">
        <f t="shared" si="2"/>
        <v>30852</v>
      </c>
    </row>
  </sheetData>
  <sheetProtection/>
  <mergeCells count="8">
    <mergeCell ref="A1:N1"/>
    <mergeCell ref="L2:N2"/>
    <mergeCell ref="A2:A3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2"/>
  <sheetViews>
    <sheetView rightToLeft="1" zoomScalePageLayoutView="0" workbookViewId="0" topLeftCell="A1">
      <selection activeCell="B8" sqref="B8"/>
    </sheetView>
  </sheetViews>
  <sheetFormatPr defaultColWidth="9.140625" defaultRowHeight="15"/>
  <cols>
    <col min="1" max="1" width="12.8515625" style="2" customWidth="1"/>
    <col min="2" max="2" width="26.7109375" style="2" customWidth="1"/>
    <col min="3" max="16384" width="9.00390625" style="2" customWidth="1"/>
  </cols>
  <sheetData>
    <row r="1" spans="1:8" ht="15.75">
      <c r="A1" s="27" t="s">
        <v>208</v>
      </c>
      <c r="B1" s="27"/>
      <c r="C1" s="27"/>
      <c r="D1" s="27"/>
      <c r="E1" s="27"/>
      <c r="F1" s="27"/>
      <c r="G1" s="27"/>
      <c r="H1" s="27"/>
    </row>
    <row r="2" spans="1:8" ht="32.25" customHeight="1">
      <c r="A2" s="28" t="s">
        <v>209</v>
      </c>
      <c r="B2" s="31" t="s">
        <v>20</v>
      </c>
      <c r="C2" s="31" t="s">
        <v>2</v>
      </c>
      <c r="D2" s="31"/>
      <c r="E2" s="31"/>
      <c r="F2" s="31" t="s">
        <v>21</v>
      </c>
      <c r="G2" s="31"/>
      <c r="H2" s="31"/>
    </row>
    <row r="3" spans="1:8" ht="26.25">
      <c r="A3" s="28"/>
      <c r="B3" s="31"/>
      <c r="C3" s="32" t="s">
        <v>161</v>
      </c>
      <c r="D3" s="32" t="s">
        <v>162</v>
      </c>
      <c r="E3" s="32" t="s">
        <v>192</v>
      </c>
      <c r="F3" s="32" t="s">
        <v>161</v>
      </c>
      <c r="G3" s="32" t="s">
        <v>162</v>
      </c>
      <c r="H3" s="32" t="s">
        <v>192</v>
      </c>
    </row>
    <row r="4" spans="1:8" ht="26.25">
      <c r="A4" s="28"/>
      <c r="B4" s="29" t="s">
        <v>213</v>
      </c>
      <c r="C4" s="29">
        <v>524</v>
      </c>
      <c r="D4" s="29">
        <v>0</v>
      </c>
      <c r="E4" s="32">
        <f>C4+D4</f>
        <v>524</v>
      </c>
      <c r="F4" s="29">
        <v>138</v>
      </c>
      <c r="G4" s="29">
        <v>0</v>
      </c>
      <c r="H4" s="32">
        <f>F4+G4</f>
        <v>138</v>
      </c>
    </row>
    <row r="5" spans="1:8" ht="26.25">
      <c r="A5" s="28"/>
      <c r="B5" s="29" t="s">
        <v>22</v>
      </c>
      <c r="C5" s="29">
        <v>244</v>
      </c>
      <c r="D5" s="29">
        <v>0</v>
      </c>
      <c r="E5" s="32">
        <f aca="true" t="shared" si="0" ref="E5:E68">C5+D5</f>
        <v>244</v>
      </c>
      <c r="F5" s="29">
        <v>199</v>
      </c>
      <c r="G5" s="29">
        <v>0</v>
      </c>
      <c r="H5" s="32">
        <f aca="true" t="shared" si="1" ref="H5:H68">F5+G5</f>
        <v>199</v>
      </c>
    </row>
    <row r="6" spans="1:8" ht="26.25">
      <c r="A6" s="28"/>
      <c r="B6" s="29" t="s">
        <v>23</v>
      </c>
      <c r="C6" s="29">
        <v>590</v>
      </c>
      <c r="D6" s="29">
        <v>0</v>
      </c>
      <c r="E6" s="32">
        <f t="shared" si="0"/>
        <v>590</v>
      </c>
      <c r="F6" s="29">
        <v>190</v>
      </c>
      <c r="G6" s="29">
        <v>0</v>
      </c>
      <c r="H6" s="32">
        <f t="shared" si="1"/>
        <v>190</v>
      </c>
    </row>
    <row r="7" spans="1:8" ht="26.25">
      <c r="A7" s="28"/>
      <c r="B7" s="29" t="s">
        <v>24</v>
      </c>
      <c r="C7" s="29">
        <v>280</v>
      </c>
      <c r="D7" s="29">
        <v>5</v>
      </c>
      <c r="E7" s="32">
        <f t="shared" si="0"/>
        <v>285</v>
      </c>
      <c r="F7" s="29">
        <v>112</v>
      </c>
      <c r="G7" s="29">
        <v>0</v>
      </c>
      <c r="H7" s="32">
        <f t="shared" si="1"/>
        <v>112</v>
      </c>
    </row>
    <row r="8" spans="1:8" ht="26.25">
      <c r="A8" s="28"/>
      <c r="B8" s="29" t="s">
        <v>25</v>
      </c>
      <c r="C8" s="29">
        <v>669</v>
      </c>
      <c r="D8" s="29">
        <v>44</v>
      </c>
      <c r="E8" s="32">
        <f t="shared" si="0"/>
        <v>713</v>
      </c>
      <c r="F8" s="29">
        <v>231</v>
      </c>
      <c r="G8" s="29">
        <v>10</v>
      </c>
      <c r="H8" s="32">
        <f t="shared" si="1"/>
        <v>241</v>
      </c>
    </row>
    <row r="9" spans="1:8" ht="26.25">
      <c r="A9" s="28"/>
      <c r="B9" s="29" t="s">
        <v>26</v>
      </c>
      <c r="C9" s="29">
        <v>376</v>
      </c>
      <c r="D9" s="29">
        <v>3</v>
      </c>
      <c r="E9" s="32">
        <f t="shared" si="0"/>
        <v>379</v>
      </c>
      <c r="F9" s="29">
        <v>117</v>
      </c>
      <c r="G9" s="29">
        <v>3</v>
      </c>
      <c r="H9" s="32">
        <f t="shared" si="1"/>
        <v>120</v>
      </c>
    </row>
    <row r="10" spans="1:8" ht="26.25">
      <c r="A10" s="28"/>
      <c r="B10" s="29" t="s">
        <v>27</v>
      </c>
      <c r="C10" s="29">
        <v>438</v>
      </c>
      <c r="D10" s="29">
        <v>7</v>
      </c>
      <c r="E10" s="32">
        <f t="shared" si="0"/>
        <v>445</v>
      </c>
      <c r="F10" s="29">
        <v>151</v>
      </c>
      <c r="G10" s="29">
        <v>3</v>
      </c>
      <c r="H10" s="32">
        <f t="shared" si="1"/>
        <v>154</v>
      </c>
    </row>
    <row r="11" spans="1:8" ht="26.25">
      <c r="A11" s="28"/>
      <c r="B11" s="29" t="s">
        <v>28</v>
      </c>
      <c r="C11" s="29">
        <v>365</v>
      </c>
      <c r="D11" s="29">
        <v>0</v>
      </c>
      <c r="E11" s="32">
        <f t="shared" si="0"/>
        <v>365</v>
      </c>
      <c r="F11" s="29">
        <v>95</v>
      </c>
      <c r="G11" s="29">
        <v>0</v>
      </c>
      <c r="H11" s="32">
        <f t="shared" si="1"/>
        <v>95</v>
      </c>
    </row>
    <row r="12" spans="1:8" ht="26.25">
      <c r="A12" s="28"/>
      <c r="B12" s="29" t="s">
        <v>29</v>
      </c>
      <c r="C12" s="29">
        <v>0</v>
      </c>
      <c r="D12" s="29">
        <v>0</v>
      </c>
      <c r="E12" s="32">
        <f t="shared" si="0"/>
        <v>0</v>
      </c>
      <c r="F12" s="29">
        <v>0</v>
      </c>
      <c r="G12" s="29">
        <v>0</v>
      </c>
      <c r="H12" s="32">
        <f t="shared" si="1"/>
        <v>0</v>
      </c>
    </row>
    <row r="13" spans="1:8" ht="26.25">
      <c r="A13" s="28"/>
      <c r="B13" s="29" t="s">
        <v>30</v>
      </c>
      <c r="C13" s="29">
        <v>75</v>
      </c>
      <c r="D13" s="29">
        <v>0</v>
      </c>
      <c r="E13" s="32">
        <f t="shared" si="0"/>
        <v>75</v>
      </c>
      <c r="F13" s="29">
        <v>43</v>
      </c>
      <c r="G13" s="29">
        <v>0</v>
      </c>
      <c r="H13" s="32">
        <f t="shared" si="1"/>
        <v>43</v>
      </c>
    </row>
    <row r="14" spans="1:8" ht="26.25">
      <c r="A14" s="28"/>
      <c r="B14" s="29" t="s">
        <v>31</v>
      </c>
      <c r="C14" s="29">
        <v>357</v>
      </c>
      <c r="D14" s="29">
        <v>12</v>
      </c>
      <c r="E14" s="32">
        <f t="shared" si="0"/>
        <v>369</v>
      </c>
      <c r="F14" s="29">
        <v>126</v>
      </c>
      <c r="G14" s="29">
        <v>3</v>
      </c>
      <c r="H14" s="32">
        <f t="shared" si="1"/>
        <v>129</v>
      </c>
    </row>
    <row r="15" spans="1:8" ht="26.25">
      <c r="A15" s="28"/>
      <c r="B15" s="29" t="s">
        <v>32</v>
      </c>
      <c r="C15" s="29">
        <v>210</v>
      </c>
      <c r="D15" s="29">
        <v>0</v>
      </c>
      <c r="E15" s="32">
        <f t="shared" si="0"/>
        <v>210</v>
      </c>
      <c r="F15" s="29">
        <v>57</v>
      </c>
      <c r="G15" s="29">
        <v>0</v>
      </c>
      <c r="H15" s="32">
        <f t="shared" si="1"/>
        <v>57</v>
      </c>
    </row>
    <row r="16" spans="1:8" ht="26.25">
      <c r="A16" s="28"/>
      <c r="B16" s="29" t="s">
        <v>33</v>
      </c>
      <c r="C16" s="29">
        <v>430</v>
      </c>
      <c r="D16" s="29">
        <v>0</v>
      </c>
      <c r="E16" s="32">
        <f t="shared" si="0"/>
        <v>430</v>
      </c>
      <c r="F16" s="29">
        <v>148</v>
      </c>
      <c r="G16" s="29">
        <v>0</v>
      </c>
      <c r="H16" s="32">
        <f t="shared" si="1"/>
        <v>148</v>
      </c>
    </row>
    <row r="17" spans="1:8" ht="26.25">
      <c r="A17" s="28"/>
      <c r="B17" s="29" t="s">
        <v>211</v>
      </c>
      <c r="C17" s="29">
        <v>519</v>
      </c>
      <c r="D17" s="29">
        <v>62</v>
      </c>
      <c r="E17" s="32">
        <f t="shared" si="0"/>
        <v>581</v>
      </c>
      <c r="F17" s="29">
        <v>178</v>
      </c>
      <c r="G17" s="29">
        <v>15</v>
      </c>
      <c r="H17" s="32">
        <f t="shared" si="1"/>
        <v>193</v>
      </c>
    </row>
    <row r="18" spans="1:8" ht="52.5">
      <c r="A18" s="28"/>
      <c r="B18" s="29" t="s">
        <v>34</v>
      </c>
      <c r="C18" s="29">
        <v>169</v>
      </c>
      <c r="D18" s="29">
        <v>5</v>
      </c>
      <c r="E18" s="32">
        <f t="shared" si="0"/>
        <v>174</v>
      </c>
      <c r="F18" s="29">
        <v>59</v>
      </c>
      <c r="G18" s="29">
        <v>0</v>
      </c>
      <c r="H18" s="32">
        <f t="shared" si="1"/>
        <v>59</v>
      </c>
    </row>
    <row r="19" spans="1:8" ht="52.5">
      <c r="A19" s="28"/>
      <c r="B19" s="29" t="s">
        <v>35</v>
      </c>
      <c r="C19" s="29">
        <v>635</v>
      </c>
      <c r="D19" s="29">
        <v>0</v>
      </c>
      <c r="E19" s="32">
        <f t="shared" si="0"/>
        <v>635</v>
      </c>
      <c r="F19" s="29">
        <v>270</v>
      </c>
      <c r="G19" s="29">
        <v>0</v>
      </c>
      <c r="H19" s="32">
        <f t="shared" si="1"/>
        <v>270</v>
      </c>
    </row>
    <row r="20" spans="1:8" ht="26.25">
      <c r="A20" s="28"/>
      <c r="B20" s="29" t="s">
        <v>36</v>
      </c>
      <c r="C20" s="29">
        <v>181</v>
      </c>
      <c r="D20" s="29">
        <v>3</v>
      </c>
      <c r="E20" s="32">
        <f t="shared" si="0"/>
        <v>184</v>
      </c>
      <c r="F20" s="29">
        <v>96</v>
      </c>
      <c r="G20" s="29">
        <v>9</v>
      </c>
      <c r="H20" s="32">
        <f t="shared" si="1"/>
        <v>105</v>
      </c>
    </row>
    <row r="21" spans="1:8" ht="26.25">
      <c r="A21" s="28"/>
      <c r="B21" s="29" t="s">
        <v>37</v>
      </c>
      <c r="C21" s="29">
        <v>341</v>
      </c>
      <c r="D21" s="29">
        <v>0</v>
      </c>
      <c r="E21" s="32">
        <f t="shared" si="0"/>
        <v>341</v>
      </c>
      <c r="F21" s="29">
        <v>123</v>
      </c>
      <c r="G21" s="29">
        <v>0</v>
      </c>
      <c r="H21" s="32">
        <f t="shared" si="1"/>
        <v>123</v>
      </c>
    </row>
    <row r="22" spans="1:8" ht="26.25">
      <c r="A22" s="28"/>
      <c r="B22" s="29" t="s">
        <v>38</v>
      </c>
      <c r="C22" s="29">
        <v>192</v>
      </c>
      <c r="D22" s="29">
        <v>0</v>
      </c>
      <c r="E22" s="32">
        <f t="shared" si="0"/>
        <v>192</v>
      </c>
      <c r="F22" s="29">
        <v>0</v>
      </c>
      <c r="G22" s="29">
        <v>0</v>
      </c>
      <c r="H22" s="32">
        <f t="shared" si="1"/>
        <v>0</v>
      </c>
    </row>
    <row r="23" spans="1:8" ht="26.25">
      <c r="A23" s="28"/>
      <c r="B23" s="29" t="s">
        <v>39</v>
      </c>
      <c r="C23" s="29">
        <v>571</v>
      </c>
      <c r="D23" s="29">
        <v>42</v>
      </c>
      <c r="E23" s="32">
        <f t="shared" si="0"/>
        <v>613</v>
      </c>
      <c r="F23" s="29">
        <v>186</v>
      </c>
      <c r="G23" s="29">
        <v>25</v>
      </c>
      <c r="H23" s="32">
        <f t="shared" si="1"/>
        <v>211</v>
      </c>
    </row>
    <row r="24" spans="1:8" ht="26.25">
      <c r="A24" s="28"/>
      <c r="B24" s="29" t="s">
        <v>40</v>
      </c>
      <c r="C24" s="29">
        <v>349</v>
      </c>
      <c r="D24" s="29">
        <v>2</v>
      </c>
      <c r="E24" s="32">
        <f t="shared" si="0"/>
        <v>351</v>
      </c>
      <c r="F24" s="29">
        <v>100</v>
      </c>
      <c r="G24" s="29">
        <v>0</v>
      </c>
      <c r="H24" s="32">
        <f t="shared" si="1"/>
        <v>100</v>
      </c>
    </row>
    <row r="25" spans="1:8" ht="26.25">
      <c r="A25" s="28"/>
      <c r="B25" s="29" t="s">
        <v>41</v>
      </c>
      <c r="C25" s="29">
        <v>301</v>
      </c>
      <c r="D25" s="29">
        <v>1</v>
      </c>
      <c r="E25" s="32">
        <f t="shared" si="0"/>
        <v>302</v>
      </c>
      <c r="F25" s="29">
        <v>130</v>
      </c>
      <c r="G25" s="29">
        <v>1</v>
      </c>
      <c r="H25" s="32">
        <f t="shared" si="1"/>
        <v>131</v>
      </c>
    </row>
    <row r="26" spans="1:8" ht="27.75" customHeight="1">
      <c r="A26" s="28"/>
      <c r="B26" s="29" t="s">
        <v>42</v>
      </c>
      <c r="C26" s="29">
        <v>191</v>
      </c>
      <c r="D26" s="29">
        <v>0</v>
      </c>
      <c r="E26" s="32">
        <f t="shared" si="0"/>
        <v>191</v>
      </c>
      <c r="F26" s="29">
        <v>52</v>
      </c>
      <c r="G26" s="29">
        <v>0</v>
      </c>
      <c r="H26" s="32">
        <f t="shared" si="1"/>
        <v>52</v>
      </c>
    </row>
    <row r="27" spans="1:8" ht="39.75" customHeight="1">
      <c r="A27" s="28"/>
      <c r="B27" s="29" t="s">
        <v>43</v>
      </c>
      <c r="C27" s="29">
        <v>241</v>
      </c>
      <c r="D27" s="29">
        <v>471</v>
      </c>
      <c r="E27" s="32">
        <f t="shared" si="0"/>
        <v>712</v>
      </c>
      <c r="F27" s="29">
        <v>114</v>
      </c>
      <c r="G27" s="29">
        <v>306</v>
      </c>
      <c r="H27" s="32">
        <f t="shared" si="1"/>
        <v>420</v>
      </c>
    </row>
    <row r="28" spans="1:8" ht="26.25">
      <c r="A28" s="28"/>
      <c r="B28" s="29" t="s">
        <v>44</v>
      </c>
      <c r="C28" s="29">
        <v>68</v>
      </c>
      <c r="D28" s="29">
        <v>157</v>
      </c>
      <c r="E28" s="32">
        <f t="shared" si="0"/>
        <v>225</v>
      </c>
      <c r="F28" s="29">
        <v>47</v>
      </c>
      <c r="G28" s="29">
        <v>115</v>
      </c>
      <c r="H28" s="32">
        <f t="shared" si="1"/>
        <v>162</v>
      </c>
    </row>
    <row r="29" spans="1:8" ht="52.5">
      <c r="A29" s="28"/>
      <c r="B29" s="29" t="s">
        <v>45</v>
      </c>
      <c r="C29" s="29">
        <v>354</v>
      </c>
      <c r="D29" s="29">
        <v>299</v>
      </c>
      <c r="E29" s="32">
        <f t="shared" si="0"/>
        <v>653</v>
      </c>
      <c r="F29" s="29">
        <v>115</v>
      </c>
      <c r="G29" s="29">
        <v>118</v>
      </c>
      <c r="H29" s="32">
        <f t="shared" si="1"/>
        <v>233</v>
      </c>
    </row>
    <row r="30" spans="1:8" ht="26.25">
      <c r="A30" s="28"/>
      <c r="B30" s="29" t="s">
        <v>46</v>
      </c>
      <c r="C30" s="29">
        <v>82</v>
      </c>
      <c r="D30" s="29">
        <v>251</v>
      </c>
      <c r="E30" s="32">
        <f t="shared" si="0"/>
        <v>333</v>
      </c>
      <c r="F30" s="29">
        <v>30</v>
      </c>
      <c r="G30" s="29">
        <v>83</v>
      </c>
      <c r="H30" s="32">
        <f t="shared" si="1"/>
        <v>113</v>
      </c>
    </row>
    <row r="31" spans="1:8" ht="26.25">
      <c r="A31" s="28"/>
      <c r="B31" s="29" t="s">
        <v>47</v>
      </c>
      <c r="C31" s="29">
        <v>45</v>
      </c>
      <c r="D31" s="29">
        <v>93</v>
      </c>
      <c r="E31" s="32">
        <f t="shared" si="0"/>
        <v>138</v>
      </c>
      <c r="F31" s="29">
        <v>16</v>
      </c>
      <c r="G31" s="29">
        <v>84</v>
      </c>
      <c r="H31" s="32">
        <f t="shared" si="1"/>
        <v>100</v>
      </c>
    </row>
    <row r="32" spans="1:8" ht="26.25">
      <c r="A32" s="28"/>
      <c r="B32" s="29" t="s">
        <v>48</v>
      </c>
      <c r="C32" s="29">
        <v>122</v>
      </c>
      <c r="D32" s="29">
        <v>254</v>
      </c>
      <c r="E32" s="32">
        <f t="shared" si="0"/>
        <v>376</v>
      </c>
      <c r="F32" s="29">
        <v>138</v>
      </c>
      <c r="G32" s="29">
        <v>140</v>
      </c>
      <c r="H32" s="32">
        <f t="shared" si="1"/>
        <v>278</v>
      </c>
    </row>
    <row r="33" spans="1:8" ht="52.5">
      <c r="A33" s="28"/>
      <c r="B33" s="29" t="s">
        <v>49</v>
      </c>
      <c r="C33" s="29">
        <v>126</v>
      </c>
      <c r="D33" s="29">
        <v>121</v>
      </c>
      <c r="E33" s="32">
        <f t="shared" si="0"/>
        <v>247</v>
      </c>
      <c r="F33" s="29">
        <v>53</v>
      </c>
      <c r="G33" s="29">
        <v>53</v>
      </c>
      <c r="H33" s="32">
        <f t="shared" si="1"/>
        <v>106</v>
      </c>
    </row>
    <row r="34" spans="1:8" ht="52.5">
      <c r="A34" s="28"/>
      <c r="B34" s="29" t="s">
        <v>50</v>
      </c>
      <c r="C34" s="29">
        <v>54</v>
      </c>
      <c r="D34" s="29">
        <v>242</v>
      </c>
      <c r="E34" s="32">
        <f t="shared" si="0"/>
        <v>296</v>
      </c>
      <c r="F34" s="29">
        <v>29</v>
      </c>
      <c r="G34" s="29">
        <v>105</v>
      </c>
      <c r="H34" s="32">
        <f t="shared" si="1"/>
        <v>134</v>
      </c>
    </row>
    <row r="35" spans="1:8" ht="26.25">
      <c r="A35" s="28"/>
      <c r="B35" s="29" t="s">
        <v>51</v>
      </c>
      <c r="C35" s="29">
        <v>97</v>
      </c>
      <c r="D35" s="29">
        <v>100</v>
      </c>
      <c r="E35" s="32">
        <f t="shared" si="0"/>
        <v>197</v>
      </c>
      <c r="F35" s="29">
        <v>15</v>
      </c>
      <c r="G35" s="29">
        <v>35</v>
      </c>
      <c r="H35" s="32">
        <f t="shared" si="1"/>
        <v>50</v>
      </c>
    </row>
    <row r="36" spans="1:8" ht="26.25">
      <c r="A36" s="28"/>
      <c r="B36" s="29" t="s">
        <v>52</v>
      </c>
      <c r="C36" s="29">
        <v>113</v>
      </c>
      <c r="D36" s="29">
        <v>209</v>
      </c>
      <c r="E36" s="32">
        <f t="shared" si="0"/>
        <v>322</v>
      </c>
      <c r="F36" s="29">
        <v>42</v>
      </c>
      <c r="G36" s="29">
        <v>91</v>
      </c>
      <c r="H36" s="32">
        <f t="shared" si="1"/>
        <v>133</v>
      </c>
    </row>
    <row r="37" spans="1:8" ht="26.25">
      <c r="A37" s="28"/>
      <c r="B37" s="29" t="s">
        <v>53</v>
      </c>
      <c r="C37" s="29">
        <v>78</v>
      </c>
      <c r="D37" s="29">
        <v>235</v>
      </c>
      <c r="E37" s="32">
        <f t="shared" si="0"/>
        <v>313</v>
      </c>
      <c r="F37" s="29">
        <v>27</v>
      </c>
      <c r="G37" s="29">
        <v>111</v>
      </c>
      <c r="H37" s="32">
        <f t="shared" si="1"/>
        <v>138</v>
      </c>
    </row>
    <row r="38" spans="1:8" ht="52.5">
      <c r="A38" s="28"/>
      <c r="B38" s="29" t="s">
        <v>54</v>
      </c>
      <c r="C38" s="29">
        <v>79</v>
      </c>
      <c r="D38" s="29">
        <v>131</v>
      </c>
      <c r="E38" s="32">
        <f t="shared" si="0"/>
        <v>210</v>
      </c>
      <c r="F38" s="29">
        <v>15</v>
      </c>
      <c r="G38" s="29">
        <v>43</v>
      </c>
      <c r="H38" s="32">
        <f t="shared" si="1"/>
        <v>58</v>
      </c>
    </row>
    <row r="39" spans="1:8" ht="26.25">
      <c r="A39" s="28"/>
      <c r="B39" s="29" t="s">
        <v>55</v>
      </c>
      <c r="C39" s="29">
        <v>109</v>
      </c>
      <c r="D39" s="29">
        <v>76</v>
      </c>
      <c r="E39" s="32">
        <f t="shared" si="0"/>
        <v>185</v>
      </c>
      <c r="F39" s="29">
        <v>56</v>
      </c>
      <c r="G39" s="29">
        <v>53</v>
      </c>
      <c r="H39" s="32">
        <f t="shared" si="1"/>
        <v>109</v>
      </c>
    </row>
    <row r="40" spans="1:8" ht="26.25">
      <c r="A40" s="28"/>
      <c r="B40" s="29" t="s">
        <v>56</v>
      </c>
      <c r="C40" s="29">
        <v>0</v>
      </c>
      <c r="D40" s="29">
        <v>283</v>
      </c>
      <c r="E40" s="32">
        <f t="shared" si="0"/>
        <v>283</v>
      </c>
      <c r="F40" s="29">
        <v>0</v>
      </c>
      <c r="G40" s="29">
        <v>242</v>
      </c>
      <c r="H40" s="32">
        <f t="shared" si="1"/>
        <v>242</v>
      </c>
    </row>
    <row r="41" spans="1:8" ht="52.5">
      <c r="A41" s="28"/>
      <c r="B41" s="29" t="s">
        <v>57</v>
      </c>
      <c r="C41" s="29">
        <v>0</v>
      </c>
      <c r="D41" s="29">
        <v>195</v>
      </c>
      <c r="E41" s="32">
        <f t="shared" si="0"/>
        <v>195</v>
      </c>
      <c r="F41" s="29">
        <v>0</v>
      </c>
      <c r="G41" s="29">
        <v>200</v>
      </c>
      <c r="H41" s="32">
        <f t="shared" si="1"/>
        <v>200</v>
      </c>
    </row>
    <row r="42" spans="1:8" ht="26.25">
      <c r="A42" s="28"/>
      <c r="B42" s="29" t="s">
        <v>58</v>
      </c>
      <c r="C42" s="29">
        <v>0</v>
      </c>
      <c r="D42" s="29">
        <v>137</v>
      </c>
      <c r="E42" s="32">
        <f t="shared" si="0"/>
        <v>137</v>
      </c>
      <c r="F42" s="29">
        <v>0</v>
      </c>
      <c r="G42" s="29">
        <v>126</v>
      </c>
      <c r="H42" s="32">
        <f t="shared" si="1"/>
        <v>126</v>
      </c>
    </row>
    <row r="43" spans="1:8" ht="26.25">
      <c r="A43" s="28"/>
      <c r="B43" s="29" t="s">
        <v>59</v>
      </c>
      <c r="C43" s="29">
        <v>0</v>
      </c>
      <c r="D43" s="29">
        <v>293</v>
      </c>
      <c r="E43" s="32">
        <f t="shared" si="0"/>
        <v>293</v>
      </c>
      <c r="F43" s="29">
        <v>0</v>
      </c>
      <c r="G43" s="29">
        <v>136</v>
      </c>
      <c r="H43" s="32">
        <f t="shared" si="1"/>
        <v>136</v>
      </c>
    </row>
    <row r="44" spans="1:8" ht="26.25">
      <c r="A44" s="28"/>
      <c r="B44" s="29" t="s">
        <v>60</v>
      </c>
      <c r="C44" s="29">
        <v>0</v>
      </c>
      <c r="D44" s="29">
        <v>735</v>
      </c>
      <c r="E44" s="32">
        <f t="shared" si="0"/>
        <v>735</v>
      </c>
      <c r="F44" s="29">
        <v>0</v>
      </c>
      <c r="G44" s="29">
        <v>346</v>
      </c>
      <c r="H44" s="32">
        <f t="shared" si="1"/>
        <v>346</v>
      </c>
    </row>
    <row r="45" spans="1:8" ht="26.25">
      <c r="A45" s="28"/>
      <c r="B45" s="29" t="s">
        <v>61</v>
      </c>
      <c r="C45" s="29">
        <v>0</v>
      </c>
      <c r="D45" s="29">
        <v>508</v>
      </c>
      <c r="E45" s="32">
        <f t="shared" si="0"/>
        <v>508</v>
      </c>
      <c r="F45" s="29">
        <v>0</v>
      </c>
      <c r="G45" s="29">
        <v>202</v>
      </c>
      <c r="H45" s="32">
        <f t="shared" si="1"/>
        <v>202</v>
      </c>
    </row>
    <row r="46" spans="1:8" ht="26.25">
      <c r="A46" s="28"/>
      <c r="B46" s="29" t="s">
        <v>62</v>
      </c>
      <c r="C46" s="29">
        <v>0</v>
      </c>
      <c r="D46" s="29">
        <v>427</v>
      </c>
      <c r="E46" s="32">
        <f t="shared" si="0"/>
        <v>427</v>
      </c>
      <c r="F46" s="29">
        <v>0</v>
      </c>
      <c r="G46" s="29">
        <v>185</v>
      </c>
      <c r="H46" s="32">
        <f t="shared" si="1"/>
        <v>185</v>
      </c>
    </row>
    <row r="47" spans="1:8" ht="26.25">
      <c r="A47" s="28"/>
      <c r="B47" s="29" t="s">
        <v>63</v>
      </c>
      <c r="C47" s="29">
        <v>0</v>
      </c>
      <c r="D47" s="29">
        <v>242</v>
      </c>
      <c r="E47" s="32">
        <f t="shared" si="0"/>
        <v>242</v>
      </c>
      <c r="F47" s="29">
        <v>0</v>
      </c>
      <c r="G47" s="29">
        <v>102</v>
      </c>
      <c r="H47" s="32">
        <f t="shared" si="1"/>
        <v>102</v>
      </c>
    </row>
    <row r="48" spans="1:8" ht="26.25">
      <c r="A48" s="28"/>
      <c r="B48" s="29" t="s">
        <v>64</v>
      </c>
      <c r="C48" s="29">
        <v>0</v>
      </c>
      <c r="D48" s="29">
        <v>529</v>
      </c>
      <c r="E48" s="32">
        <f t="shared" si="0"/>
        <v>529</v>
      </c>
      <c r="F48" s="29">
        <v>0</v>
      </c>
      <c r="G48" s="29">
        <v>244</v>
      </c>
      <c r="H48" s="32">
        <f t="shared" si="1"/>
        <v>244</v>
      </c>
    </row>
    <row r="49" spans="1:8" ht="26.25" customHeight="1">
      <c r="A49" s="28"/>
      <c r="B49" s="29" t="s">
        <v>65</v>
      </c>
      <c r="C49" s="29">
        <v>0</v>
      </c>
      <c r="D49" s="29">
        <v>285</v>
      </c>
      <c r="E49" s="32">
        <f t="shared" si="0"/>
        <v>285</v>
      </c>
      <c r="F49" s="29">
        <v>0</v>
      </c>
      <c r="G49" s="29">
        <v>263</v>
      </c>
      <c r="H49" s="32">
        <f t="shared" si="1"/>
        <v>263</v>
      </c>
    </row>
    <row r="50" spans="1:8" ht="26.25">
      <c r="A50" s="28"/>
      <c r="B50" s="29" t="s">
        <v>66</v>
      </c>
      <c r="C50" s="29">
        <v>0</v>
      </c>
      <c r="D50" s="29">
        <v>80</v>
      </c>
      <c r="E50" s="32">
        <f t="shared" si="0"/>
        <v>80</v>
      </c>
      <c r="F50" s="29">
        <v>0</v>
      </c>
      <c r="G50" s="29">
        <v>0</v>
      </c>
      <c r="H50" s="32">
        <f t="shared" si="1"/>
        <v>0</v>
      </c>
    </row>
    <row r="51" spans="1:8" ht="26.25">
      <c r="A51" s="28"/>
      <c r="B51" s="29" t="s">
        <v>67</v>
      </c>
      <c r="C51" s="29">
        <v>0</v>
      </c>
      <c r="D51" s="29">
        <v>332</v>
      </c>
      <c r="E51" s="32">
        <f t="shared" si="0"/>
        <v>332</v>
      </c>
      <c r="F51" s="29">
        <v>0</v>
      </c>
      <c r="G51" s="29">
        <v>104</v>
      </c>
      <c r="H51" s="32">
        <f t="shared" si="1"/>
        <v>104</v>
      </c>
    </row>
    <row r="52" spans="1:8" ht="26.25">
      <c r="A52" s="28"/>
      <c r="B52" s="29" t="s">
        <v>68</v>
      </c>
      <c r="C52" s="29">
        <v>0</v>
      </c>
      <c r="D52" s="29">
        <v>313</v>
      </c>
      <c r="E52" s="32">
        <f t="shared" si="0"/>
        <v>313</v>
      </c>
      <c r="F52" s="29">
        <v>0</v>
      </c>
      <c r="G52" s="29">
        <v>136</v>
      </c>
      <c r="H52" s="32">
        <f t="shared" si="1"/>
        <v>136</v>
      </c>
    </row>
    <row r="53" spans="1:8" ht="26.25">
      <c r="A53" s="28"/>
      <c r="B53" s="29" t="s">
        <v>69</v>
      </c>
      <c r="C53" s="29">
        <v>0</v>
      </c>
      <c r="D53" s="29">
        <v>248</v>
      </c>
      <c r="E53" s="32">
        <f t="shared" si="0"/>
        <v>248</v>
      </c>
      <c r="F53" s="29">
        <v>0</v>
      </c>
      <c r="G53" s="29">
        <v>161</v>
      </c>
      <c r="H53" s="32">
        <f t="shared" si="1"/>
        <v>161</v>
      </c>
    </row>
    <row r="54" spans="1:8" ht="26.25">
      <c r="A54" s="28"/>
      <c r="B54" s="29" t="s">
        <v>70</v>
      </c>
      <c r="C54" s="29">
        <v>0</v>
      </c>
      <c r="D54" s="29">
        <v>142</v>
      </c>
      <c r="E54" s="32">
        <f t="shared" si="0"/>
        <v>142</v>
      </c>
      <c r="F54" s="29">
        <v>0</v>
      </c>
      <c r="G54" s="29">
        <v>57</v>
      </c>
      <c r="H54" s="32">
        <f t="shared" si="1"/>
        <v>57</v>
      </c>
    </row>
    <row r="55" spans="1:8" ht="26.25">
      <c r="A55" s="28"/>
      <c r="B55" s="29" t="s">
        <v>71</v>
      </c>
      <c r="C55" s="29">
        <v>0</v>
      </c>
      <c r="D55" s="29">
        <v>159</v>
      </c>
      <c r="E55" s="32">
        <f t="shared" si="0"/>
        <v>159</v>
      </c>
      <c r="F55" s="29">
        <v>0</v>
      </c>
      <c r="G55" s="29">
        <v>73</v>
      </c>
      <c r="H55" s="32">
        <f t="shared" si="1"/>
        <v>73</v>
      </c>
    </row>
    <row r="56" spans="1:8" ht="26.25">
      <c r="A56" s="28"/>
      <c r="B56" s="29" t="s">
        <v>72</v>
      </c>
      <c r="C56" s="29">
        <v>82</v>
      </c>
      <c r="D56" s="29">
        <v>15</v>
      </c>
      <c r="E56" s="32">
        <f t="shared" si="0"/>
        <v>97</v>
      </c>
      <c r="F56" s="29">
        <v>39</v>
      </c>
      <c r="G56" s="29">
        <v>14</v>
      </c>
      <c r="H56" s="32">
        <f t="shared" si="1"/>
        <v>53</v>
      </c>
    </row>
    <row r="57" spans="1:8" ht="26.25">
      <c r="A57" s="28"/>
      <c r="B57" s="29" t="s">
        <v>73</v>
      </c>
      <c r="C57" s="29">
        <v>44</v>
      </c>
      <c r="D57" s="29">
        <v>21</v>
      </c>
      <c r="E57" s="32">
        <f t="shared" si="0"/>
        <v>65</v>
      </c>
      <c r="F57" s="29">
        <v>0</v>
      </c>
      <c r="G57" s="29">
        <v>0</v>
      </c>
      <c r="H57" s="32">
        <f t="shared" si="1"/>
        <v>0</v>
      </c>
    </row>
    <row r="58" spans="1:8" ht="26.25">
      <c r="A58" s="28"/>
      <c r="B58" s="29" t="s">
        <v>74</v>
      </c>
      <c r="C58" s="29">
        <v>37</v>
      </c>
      <c r="D58" s="29">
        <v>27</v>
      </c>
      <c r="E58" s="32">
        <f t="shared" si="0"/>
        <v>64</v>
      </c>
      <c r="F58" s="29">
        <v>10</v>
      </c>
      <c r="G58" s="29">
        <v>11</v>
      </c>
      <c r="H58" s="32">
        <f t="shared" si="1"/>
        <v>21</v>
      </c>
    </row>
    <row r="59" spans="1:8" ht="26.25">
      <c r="A59" s="28"/>
      <c r="B59" s="29" t="s">
        <v>75</v>
      </c>
      <c r="C59" s="29">
        <v>88</v>
      </c>
      <c r="D59" s="29">
        <v>66</v>
      </c>
      <c r="E59" s="32">
        <f t="shared" si="0"/>
        <v>154</v>
      </c>
      <c r="F59" s="29">
        <v>37</v>
      </c>
      <c r="G59" s="29">
        <v>35</v>
      </c>
      <c r="H59" s="32">
        <f t="shared" si="1"/>
        <v>72</v>
      </c>
    </row>
    <row r="60" spans="1:8" ht="26.25" customHeight="1">
      <c r="A60" s="35" t="s">
        <v>215</v>
      </c>
      <c r="B60" s="35"/>
      <c r="C60" s="36">
        <f>SUM(C4:C59)</f>
        <v>9826</v>
      </c>
      <c r="D60" s="36">
        <f>SUM(D4:D59)</f>
        <v>7862</v>
      </c>
      <c r="E60" s="32">
        <f t="shared" si="0"/>
        <v>17688</v>
      </c>
      <c r="F60" s="36">
        <f>SUM(F4:F59)</f>
        <v>3584</v>
      </c>
      <c r="G60" s="36">
        <f>SUM(G4:G59)</f>
        <v>4043</v>
      </c>
      <c r="H60" s="32">
        <f t="shared" si="1"/>
        <v>7627</v>
      </c>
    </row>
    <row r="61" spans="1:8" ht="26.25">
      <c r="A61" s="28" t="s">
        <v>76</v>
      </c>
      <c r="B61" s="29" t="s">
        <v>77</v>
      </c>
      <c r="C61" s="29">
        <v>93</v>
      </c>
      <c r="D61" s="29">
        <v>83</v>
      </c>
      <c r="E61" s="32">
        <f t="shared" si="0"/>
        <v>176</v>
      </c>
      <c r="F61" s="29">
        <v>38</v>
      </c>
      <c r="G61" s="29">
        <v>33</v>
      </c>
      <c r="H61" s="32">
        <f t="shared" si="1"/>
        <v>71</v>
      </c>
    </row>
    <row r="62" spans="1:8" ht="26.25">
      <c r="A62" s="28"/>
      <c r="B62" s="29" t="s">
        <v>78</v>
      </c>
      <c r="C62" s="29">
        <v>141</v>
      </c>
      <c r="D62" s="29">
        <v>173</v>
      </c>
      <c r="E62" s="32">
        <f t="shared" si="0"/>
        <v>314</v>
      </c>
      <c r="F62" s="29">
        <v>72</v>
      </c>
      <c r="G62" s="29">
        <v>56</v>
      </c>
      <c r="H62" s="32">
        <f t="shared" si="1"/>
        <v>128</v>
      </c>
    </row>
    <row r="63" spans="1:8" ht="26.25">
      <c r="A63" s="28"/>
      <c r="B63" s="29" t="s">
        <v>79</v>
      </c>
      <c r="C63" s="29">
        <v>71</v>
      </c>
      <c r="D63" s="29">
        <v>74</v>
      </c>
      <c r="E63" s="32">
        <f t="shared" si="0"/>
        <v>145</v>
      </c>
      <c r="F63" s="29">
        <v>39</v>
      </c>
      <c r="G63" s="29">
        <v>35</v>
      </c>
      <c r="H63" s="32">
        <f t="shared" si="1"/>
        <v>74</v>
      </c>
    </row>
    <row r="64" spans="1:8" ht="26.25">
      <c r="A64" s="28"/>
      <c r="B64" s="29" t="s">
        <v>80</v>
      </c>
      <c r="C64" s="29">
        <v>91</v>
      </c>
      <c r="D64" s="29">
        <v>41</v>
      </c>
      <c r="E64" s="32">
        <f t="shared" si="0"/>
        <v>132</v>
      </c>
      <c r="F64" s="29">
        <v>10</v>
      </c>
      <c r="G64" s="29">
        <v>32</v>
      </c>
      <c r="H64" s="32">
        <f t="shared" si="1"/>
        <v>42</v>
      </c>
    </row>
    <row r="65" spans="1:8" ht="26.25">
      <c r="A65" s="28"/>
      <c r="B65" s="29" t="s">
        <v>81</v>
      </c>
      <c r="C65" s="29">
        <v>89</v>
      </c>
      <c r="D65" s="29">
        <v>185</v>
      </c>
      <c r="E65" s="32">
        <f t="shared" si="0"/>
        <v>274</v>
      </c>
      <c r="F65" s="29">
        <v>59</v>
      </c>
      <c r="G65" s="29">
        <v>33</v>
      </c>
      <c r="H65" s="32">
        <f t="shared" si="1"/>
        <v>92</v>
      </c>
    </row>
    <row r="66" spans="1:8" ht="26.25">
      <c r="A66" s="28"/>
      <c r="B66" s="29" t="s">
        <v>82</v>
      </c>
      <c r="C66" s="29">
        <v>71</v>
      </c>
      <c r="D66" s="29">
        <v>50</v>
      </c>
      <c r="E66" s="32">
        <f t="shared" si="0"/>
        <v>121</v>
      </c>
      <c r="F66" s="29">
        <v>22</v>
      </c>
      <c r="G66" s="29">
        <v>33</v>
      </c>
      <c r="H66" s="32">
        <f t="shared" si="1"/>
        <v>55</v>
      </c>
    </row>
    <row r="67" spans="1:8" ht="26.25">
      <c r="A67" s="28"/>
      <c r="B67" s="29" t="s">
        <v>83</v>
      </c>
      <c r="C67" s="29">
        <v>81</v>
      </c>
      <c r="D67" s="29">
        <v>41</v>
      </c>
      <c r="E67" s="32">
        <f t="shared" si="0"/>
        <v>122</v>
      </c>
      <c r="F67" s="29">
        <v>22</v>
      </c>
      <c r="G67" s="29">
        <v>27</v>
      </c>
      <c r="H67" s="32">
        <f t="shared" si="1"/>
        <v>49</v>
      </c>
    </row>
    <row r="68" spans="1:8" ht="26.25">
      <c r="A68" s="28"/>
      <c r="B68" s="29" t="s">
        <v>84</v>
      </c>
      <c r="C68" s="29">
        <v>93</v>
      </c>
      <c r="D68" s="29">
        <v>120</v>
      </c>
      <c r="E68" s="32">
        <f t="shared" si="0"/>
        <v>213</v>
      </c>
      <c r="F68" s="29">
        <v>48</v>
      </c>
      <c r="G68" s="29">
        <v>30</v>
      </c>
      <c r="H68" s="32">
        <f t="shared" si="1"/>
        <v>78</v>
      </c>
    </row>
    <row r="69" spans="1:8" ht="26.25">
      <c r="A69" s="28"/>
      <c r="B69" s="29" t="s">
        <v>85</v>
      </c>
      <c r="C69" s="29">
        <v>70</v>
      </c>
      <c r="D69" s="29">
        <v>39</v>
      </c>
      <c r="E69" s="32">
        <f aca="true" t="shared" si="2" ref="E69:E132">C69+D69</f>
        <v>109</v>
      </c>
      <c r="F69" s="29">
        <v>22</v>
      </c>
      <c r="G69" s="29">
        <v>32</v>
      </c>
      <c r="H69" s="32">
        <f aca="true" t="shared" si="3" ref="H69:H132">F69+G69</f>
        <v>54</v>
      </c>
    </row>
    <row r="70" spans="1:8" ht="26.25" customHeight="1">
      <c r="A70" s="35" t="s">
        <v>214</v>
      </c>
      <c r="B70" s="35"/>
      <c r="C70" s="36">
        <f>SUM(C61:C69)</f>
        <v>800</v>
      </c>
      <c r="D70" s="36">
        <f>SUM(D61:D69)</f>
        <v>806</v>
      </c>
      <c r="E70" s="32">
        <f t="shared" si="2"/>
        <v>1606</v>
      </c>
      <c r="F70" s="36">
        <f>SUM(F61:F69)</f>
        <v>332</v>
      </c>
      <c r="G70" s="36">
        <f>SUM(G61:G69)</f>
        <v>311</v>
      </c>
      <c r="H70" s="32">
        <f t="shared" si="3"/>
        <v>643</v>
      </c>
    </row>
    <row r="71" spans="1:8" ht="27" customHeight="1">
      <c r="A71" s="28" t="s">
        <v>86</v>
      </c>
      <c r="B71" s="29" t="s">
        <v>87</v>
      </c>
      <c r="C71" s="29">
        <v>114</v>
      </c>
      <c r="D71" s="29">
        <v>102</v>
      </c>
      <c r="E71" s="32">
        <f t="shared" si="2"/>
        <v>216</v>
      </c>
      <c r="F71" s="29">
        <v>38</v>
      </c>
      <c r="G71" s="29">
        <v>40</v>
      </c>
      <c r="H71" s="32">
        <f t="shared" si="3"/>
        <v>78</v>
      </c>
    </row>
    <row r="72" spans="1:8" ht="36.75" customHeight="1">
      <c r="A72" s="28"/>
      <c r="B72" s="29" t="s">
        <v>88</v>
      </c>
      <c r="C72" s="29">
        <v>209</v>
      </c>
      <c r="D72" s="29">
        <v>131</v>
      </c>
      <c r="E72" s="32">
        <f t="shared" si="2"/>
        <v>340</v>
      </c>
      <c r="F72" s="29">
        <v>65</v>
      </c>
      <c r="G72" s="29">
        <v>62</v>
      </c>
      <c r="H72" s="32">
        <f t="shared" si="3"/>
        <v>127</v>
      </c>
    </row>
    <row r="73" spans="1:8" ht="26.25">
      <c r="A73" s="28"/>
      <c r="B73" s="29" t="s">
        <v>89</v>
      </c>
      <c r="C73" s="29">
        <v>295</v>
      </c>
      <c r="D73" s="29">
        <v>59</v>
      </c>
      <c r="E73" s="32">
        <f t="shared" si="2"/>
        <v>354</v>
      </c>
      <c r="F73" s="29">
        <v>28</v>
      </c>
      <c r="G73" s="29">
        <v>9</v>
      </c>
      <c r="H73" s="32">
        <f t="shared" si="3"/>
        <v>37</v>
      </c>
    </row>
    <row r="74" spans="1:8" ht="37.5" customHeight="1">
      <c r="A74" s="28"/>
      <c r="B74" s="29" t="s">
        <v>90</v>
      </c>
      <c r="C74" s="29">
        <v>290</v>
      </c>
      <c r="D74" s="29">
        <v>250</v>
      </c>
      <c r="E74" s="32">
        <f t="shared" si="2"/>
        <v>540</v>
      </c>
      <c r="F74" s="29">
        <v>111</v>
      </c>
      <c r="G74" s="29">
        <v>120</v>
      </c>
      <c r="H74" s="32">
        <f t="shared" si="3"/>
        <v>231</v>
      </c>
    </row>
    <row r="75" spans="1:8" ht="52.5">
      <c r="A75" s="28"/>
      <c r="B75" s="29" t="s">
        <v>91</v>
      </c>
      <c r="C75" s="29">
        <v>57</v>
      </c>
      <c r="D75" s="29">
        <v>125</v>
      </c>
      <c r="E75" s="32">
        <f t="shared" si="2"/>
        <v>182</v>
      </c>
      <c r="F75" s="29">
        <v>36</v>
      </c>
      <c r="G75" s="29">
        <v>61</v>
      </c>
      <c r="H75" s="32">
        <f t="shared" si="3"/>
        <v>97</v>
      </c>
    </row>
    <row r="76" spans="1:8" ht="52.5">
      <c r="A76" s="28"/>
      <c r="B76" s="29" t="s">
        <v>92</v>
      </c>
      <c r="C76" s="29">
        <v>144</v>
      </c>
      <c r="D76" s="29">
        <v>152</v>
      </c>
      <c r="E76" s="32">
        <f t="shared" si="2"/>
        <v>296</v>
      </c>
      <c r="F76" s="29">
        <v>33</v>
      </c>
      <c r="G76" s="29">
        <v>49</v>
      </c>
      <c r="H76" s="32">
        <f t="shared" si="3"/>
        <v>82</v>
      </c>
    </row>
    <row r="77" spans="1:8" ht="26.25">
      <c r="A77" s="28"/>
      <c r="B77" s="29" t="s">
        <v>93</v>
      </c>
      <c r="C77" s="29">
        <v>167</v>
      </c>
      <c r="D77" s="29">
        <v>114</v>
      </c>
      <c r="E77" s="32">
        <f t="shared" si="2"/>
        <v>281</v>
      </c>
      <c r="F77" s="29">
        <v>77</v>
      </c>
      <c r="G77" s="29">
        <v>54</v>
      </c>
      <c r="H77" s="32">
        <f t="shared" si="3"/>
        <v>131</v>
      </c>
    </row>
    <row r="78" spans="1:8" ht="26.25">
      <c r="A78" s="28"/>
      <c r="B78" s="29" t="s">
        <v>94</v>
      </c>
      <c r="C78" s="29">
        <v>236</v>
      </c>
      <c r="D78" s="29">
        <v>38</v>
      </c>
      <c r="E78" s="32">
        <f t="shared" si="2"/>
        <v>274</v>
      </c>
      <c r="F78" s="29">
        <v>39</v>
      </c>
      <c r="G78" s="29">
        <v>3</v>
      </c>
      <c r="H78" s="32">
        <f t="shared" si="3"/>
        <v>42</v>
      </c>
    </row>
    <row r="79" spans="1:8" ht="26.25">
      <c r="A79" s="28"/>
      <c r="B79" s="29" t="s">
        <v>95</v>
      </c>
      <c r="C79" s="29">
        <v>586</v>
      </c>
      <c r="D79" s="29">
        <v>164</v>
      </c>
      <c r="E79" s="32">
        <f t="shared" si="2"/>
        <v>750</v>
      </c>
      <c r="F79" s="29">
        <v>241</v>
      </c>
      <c r="G79" s="29">
        <v>67</v>
      </c>
      <c r="H79" s="32">
        <f t="shared" si="3"/>
        <v>308</v>
      </c>
    </row>
    <row r="80" spans="1:8" ht="26.25" customHeight="1">
      <c r="A80" s="35" t="s">
        <v>214</v>
      </c>
      <c r="B80" s="35"/>
      <c r="C80" s="36">
        <f>SUM(C71:C79)</f>
        <v>2098</v>
      </c>
      <c r="D80" s="36">
        <f>SUM(D71:D79)</f>
        <v>1135</v>
      </c>
      <c r="E80" s="32">
        <f t="shared" si="2"/>
        <v>3233</v>
      </c>
      <c r="F80" s="36">
        <f>SUM(F71:F79)</f>
        <v>668</v>
      </c>
      <c r="G80" s="36">
        <f>SUM(G71:G79)</f>
        <v>465</v>
      </c>
      <c r="H80" s="32">
        <f t="shared" si="3"/>
        <v>1133</v>
      </c>
    </row>
    <row r="81" spans="1:8" ht="26.25">
      <c r="A81" s="28" t="s">
        <v>96</v>
      </c>
      <c r="B81" s="29" t="s">
        <v>97</v>
      </c>
      <c r="C81" s="29">
        <v>289</v>
      </c>
      <c r="D81" s="29">
        <v>339</v>
      </c>
      <c r="E81" s="32">
        <f t="shared" si="2"/>
        <v>628</v>
      </c>
      <c r="F81" s="29">
        <v>95</v>
      </c>
      <c r="G81" s="29">
        <v>153</v>
      </c>
      <c r="H81" s="32">
        <f t="shared" si="3"/>
        <v>248</v>
      </c>
    </row>
    <row r="82" spans="1:8" ht="26.25">
      <c r="A82" s="28"/>
      <c r="B82" s="29" t="s">
        <v>98</v>
      </c>
      <c r="C82" s="29">
        <v>193</v>
      </c>
      <c r="D82" s="29">
        <v>140</v>
      </c>
      <c r="E82" s="32">
        <f t="shared" si="2"/>
        <v>333</v>
      </c>
      <c r="F82" s="29">
        <v>85</v>
      </c>
      <c r="G82" s="29">
        <v>70</v>
      </c>
      <c r="H82" s="32">
        <f t="shared" si="3"/>
        <v>155</v>
      </c>
    </row>
    <row r="83" spans="1:8" ht="26.25">
      <c r="A83" s="28"/>
      <c r="B83" s="29" t="s">
        <v>99</v>
      </c>
      <c r="C83" s="29">
        <v>221</v>
      </c>
      <c r="D83" s="29">
        <v>98</v>
      </c>
      <c r="E83" s="32">
        <f t="shared" si="2"/>
        <v>319</v>
      </c>
      <c r="F83" s="29">
        <v>112</v>
      </c>
      <c r="G83" s="29">
        <v>30</v>
      </c>
      <c r="H83" s="32">
        <f t="shared" si="3"/>
        <v>142</v>
      </c>
    </row>
    <row r="84" spans="1:8" ht="26.25">
      <c r="A84" s="28"/>
      <c r="B84" s="29" t="s">
        <v>100</v>
      </c>
      <c r="C84" s="29">
        <v>87</v>
      </c>
      <c r="D84" s="29">
        <v>212</v>
      </c>
      <c r="E84" s="32">
        <f t="shared" si="2"/>
        <v>299</v>
      </c>
      <c r="F84" s="29">
        <v>29</v>
      </c>
      <c r="G84" s="29">
        <v>112</v>
      </c>
      <c r="H84" s="32">
        <f t="shared" si="3"/>
        <v>141</v>
      </c>
    </row>
    <row r="85" spans="1:8" ht="26.25">
      <c r="A85" s="28"/>
      <c r="B85" s="29" t="s">
        <v>101</v>
      </c>
      <c r="C85" s="29">
        <v>137</v>
      </c>
      <c r="D85" s="29">
        <v>244</v>
      </c>
      <c r="E85" s="32">
        <f t="shared" si="2"/>
        <v>381</v>
      </c>
      <c r="F85" s="29">
        <v>73</v>
      </c>
      <c r="G85" s="29">
        <v>130</v>
      </c>
      <c r="H85" s="32">
        <f t="shared" si="3"/>
        <v>203</v>
      </c>
    </row>
    <row r="86" spans="1:8" ht="26.25" customHeight="1">
      <c r="A86" s="35" t="s">
        <v>216</v>
      </c>
      <c r="B86" s="35"/>
      <c r="C86" s="36">
        <f>SUM(C81:C85)</f>
        <v>927</v>
      </c>
      <c r="D86" s="36">
        <f>SUM(D81:D85)</f>
        <v>1033</v>
      </c>
      <c r="E86" s="32">
        <f t="shared" si="2"/>
        <v>1960</v>
      </c>
      <c r="F86" s="36">
        <f>SUM(F81:F85)</f>
        <v>394</v>
      </c>
      <c r="G86" s="36">
        <f>SUM(G81:G85)</f>
        <v>495</v>
      </c>
      <c r="H86" s="32">
        <f t="shared" si="3"/>
        <v>889</v>
      </c>
    </row>
    <row r="87" spans="1:8" ht="27.75" customHeight="1">
      <c r="A87" s="28" t="s">
        <v>210</v>
      </c>
      <c r="B87" s="29" t="s">
        <v>102</v>
      </c>
      <c r="C87" s="29">
        <v>353</v>
      </c>
      <c r="D87" s="29">
        <v>224</v>
      </c>
      <c r="E87" s="32">
        <f t="shared" si="2"/>
        <v>577</v>
      </c>
      <c r="F87" s="29">
        <v>101</v>
      </c>
      <c r="G87" s="29">
        <v>86</v>
      </c>
      <c r="H87" s="32">
        <f t="shared" si="3"/>
        <v>187</v>
      </c>
    </row>
    <row r="88" spans="1:8" ht="26.25">
      <c r="A88" s="28"/>
      <c r="B88" s="29" t="s">
        <v>103</v>
      </c>
      <c r="C88" s="29">
        <v>253</v>
      </c>
      <c r="D88" s="29">
        <v>321</v>
      </c>
      <c r="E88" s="32">
        <f t="shared" si="2"/>
        <v>574</v>
      </c>
      <c r="F88" s="29">
        <v>28</v>
      </c>
      <c r="G88" s="29">
        <v>106</v>
      </c>
      <c r="H88" s="32">
        <f t="shared" si="3"/>
        <v>134</v>
      </c>
    </row>
    <row r="89" spans="1:8" ht="26.25">
      <c r="A89" s="28"/>
      <c r="B89" s="29" t="s">
        <v>104</v>
      </c>
      <c r="C89" s="29">
        <v>160</v>
      </c>
      <c r="D89" s="29">
        <v>141</v>
      </c>
      <c r="E89" s="32">
        <f t="shared" si="2"/>
        <v>301</v>
      </c>
      <c r="F89" s="29">
        <v>12</v>
      </c>
      <c r="G89" s="29">
        <v>32</v>
      </c>
      <c r="H89" s="32">
        <f t="shared" si="3"/>
        <v>44</v>
      </c>
    </row>
    <row r="90" spans="1:8" ht="26.25">
      <c r="A90" s="28"/>
      <c r="B90" s="29" t="s">
        <v>105</v>
      </c>
      <c r="C90" s="29">
        <v>186</v>
      </c>
      <c r="D90" s="29">
        <v>101</v>
      </c>
      <c r="E90" s="32">
        <f t="shared" si="2"/>
        <v>287</v>
      </c>
      <c r="F90" s="29">
        <v>21</v>
      </c>
      <c r="G90" s="29">
        <v>29</v>
      </c>
      <c r="H90" s="32">
        <f t="shared" si="3"/>
        <v>50</v>
      </c>
    </row>
    <row r="91" spans="1:8" ht="26.25">
      <c r="A91" s="28"/>
      <c r="B91" s="29" t="s">
        <v>106</v>
      </c>
      <c r="C91" s="29">
        <v>127</v>
      </c>
      <c r="D91" s="29">
        <v>64</v>
      </c>
      <c r="E91" s="32">
        <f t="shared" si="2"/>
        <v>191</v>
      </c>
      <c r="F91" s="29">
        <v>11</v>
      </c>
      <c r="G91" s="29">
        <v>9</v>
      </c>
      <c r="H91" s="32">
        <f t="shared" si="3"/>
        <v>20</v>
      </c>
    </row>
    <row r="92" spans="1:8" ht="26.25">
      <c r="A92" s="28"/>
      <c r="B92" s="29" t="s">
        <v>107</v>
      </c>
      <c r="C92" s="29">
        <v>181</v>
      </c>
      <c r="D92" s="29">
        <v>75</v>
      </c>
      <c r="E92" s="32">
        <f t="shared" si="2"/>
        <v>256</v>
      </c>
      <c r="F92" s="29">
        <v>25</v>
      </c>
      <c r="G92" s="29">
        <v>19</v>
      </c>
      <c r="H92" s="32">
        <f t="shared" si="3"/>
        <v>44</v>
      </c>
    </row>
    <row r="93" spans="1:8" ht="26.25">
      <c r="A93" s="28"/>
      <c r="B93" s="29" t="s">
        <v>108</v>
      </c>
      <c r="C93" s="29">
        <v>182</v>
      </c>
      <c r="D93" s="29">
        <v>87</v>
      </c>
      <c r="E93" s="32">
        <f t="shared" si="2"/>
        <v>269</v>
      </c>
      <c r="F93" s="29">
        <v>14</v>
      </c>
      <c r="G93" s="29">
        <v>18</v>
      </c>
      <c r="H93" s="32">
        <f t="shared" si="3"/>
        <v>32</v>
      </c>
    </row>
    <row r="94" spans="1:8" ht="26.25">
      <c r="A94" s="28"/>
      <c r="B94" s="29" t="s">
        <v>109</v>
      </c>
      <c r="C94" s="29">
        <v>152</v>
      </c>
      <c r="D94" s="29">
        <v>70</v>
      </c>
      <c r="E94" s="32">
        <f t="shared" si="2"/>
        <v>222</v>
      </c>
      <c r="F94" s="29">
        <v>20</v>
      </c>
      <c r="G94" s="29">
        <v>13</v>
      </c>
      <c r="H94" s="32">
        <f t="shared" si="3"/>
        <v>33</v>
      </c>
    </row>
    <row r="95" spans="1:8" ht="26.25">
      <c r="A95" s="28"/>
      <c r="B95" s="29" t="s">
        <v>110</v>
      </c>
      <c r="C95" s="29">
        <v>133</v>
      </c>
      <c r="D95" s="29">
        <v>26</v>
      </c>
      <c r="E95" s="32">
        <f t="shared" si="2"/>
        <v>159</v>
      </c>
      <c r="F95" s="29">
        <v>28</v>
      </c>
      <c r="G95" s="29">
        <v>5</v>
      </c>
      <c r="H95" s="32">
        <f t="shared" si="3"/>
        <v>33</v>
      </c>
    </row>
    <row r="96" spans="1:8" ht="52.5">
      <c r="A96" s="28"/>
      <c r="B96" s="29" t="s">
        <v>111</v>
      </c>
      <c r="C96" s="29">
        <v>203</v>
      </c>
      <c r="D96" s="29">
        <v>66</v>
      </c>
      <c r="E96" s="32">
        <f t="shared" si="2"/>
        <v>269</v>
      </c>
      <c r="F96" s="29">
        <v>33</v>
      </c>
      <c r="G96" s="29">
        <v>23</v>
      </c>
      <c r="H96" s="32">
        <f t="shared" si="3"/>
        <v>56</v>
      </c>
    </row>
    <row r="97" spans="1:8" ht="52.5">
      <c r="A97" s="28"/>
      <c r="B97" s="29" t="s">
        <v>112</v>
      </c>
      <c r="C97" s="29">
        <v>88</v>
      </c>
      <c r="D97" s="29">
        <v>123</v>
      </c>
      <c r="E97" s="32">
        <f t="shared" si="2"/>
        <v>211</v>
      </c>
      <c r="F97" s="29">
        <v>13</v>
      </c>
      <c r="G97" s="29">
        <v>35</v>
      </c>
      <c r="H97" s="32">
        <f t="shared" si="3"/>
        <v>48</v>
      </c>
    </row>
    <row r="98" spans="1:8" ht="26.25">
      <c r="A98" s="28"/>
      <c r="B98" s="29" t="s">
        <v>113</v>
      </c>
      <c r="C98" s="29">
        <v>176</v>
      </c>
      <c r="D98" s="29">
        <v>29</v>
      </c>
      <c r="E98" s="32">
        <f t="shared" si="2"/>
        <v>205</v>
      </c>
      <c r="F98" s="29">
        <v>51</v>
      </c>
      <c r="G98" s="29">
        <v>7</v>
      </c>
      <c r="H98" s="32">
        <f t="shared" si="3"/>
        <v>58</v>
      </c>
    </row>
    <row r="99" spans="1:8" ht="26.25">
      <c r="A99" s="28"/>
      <c r="B99" s="29" t="s">
        <v>114</v>
      </c>
      <c r="C99" s="29">
        <v>118</v>
      </c>
      <c r="D99" s="29">
        <v>124</v>
      </c>
      <c r="E99" s="32">
        <f t="shared" si="2"/>
        <v>242</v>
      </c>
      <c r="F99" s="29">
        <v>15</v>
      </c>
      <c r="G99" s="29">
        <v>52</v>
      </c>
      <c r="H99" s="32">
        <f t="shared" si="3"/>
        <v>67</v>
      </c>
    </row>
    <row r="100" spans="1:8" ht="26.25">
      <c r="A100" s="28"/>
      <c r="B100" s="29" t="s">
        <v>115</v>
      </c>
      <c r="C100" s="29">
        <v>105</v>
      </c>
      <c r="D100" s="29">
        <v>77</v>
      </c>
      <c r="E100" s="32">
        <f t="shared" si="2"/>
        <v>182</v>
      </c>
      <c r="F100" s="29">
        <v>0</v>
      </c>
      <c r="G100" s="29">
        <v>0</v>
      </c>
      <c r="H100" s="32">
        <f t="shared" si="3"/>
        <v>0</v>
      </c>
    </row>
    <row r="101" spans="1:8" ht="26.25">
      <c r="A101" s="28"/>
      <c r="B101" s="29" t="s">
        <v>116</v>
      </c>
      <c r="C101" s="29">
        <v>53</v>
      </c>
      <c r="D101" s="29">
        <v>55</v>
      </c>
      <c r="E101" s="32">
        <f t="shared" si="2"/>
        <v>108</v>
      </c>
      <c r="F101" s="29">
        <v>19</v>
      </c>
      <c r="G101" s="29">
        <v>11</v>
      </c>
      <c r="H101" s="32">
        <f t="shared" si="3"/>
        <v>30</v>
      </c>
    </row>
    <row r="102" spans="1:8" ht="26.25">
      <c r="A102" s="28"/>
      <c r="B102" s="29" t="s">
        <v>117</v>
      </c>
      <c r="C102" s="29">
        <v>72</v>
      </c>
      <c r="D102" s="29">
        <v>33</v>
      </c>
      <c r="E102" s="32">
        <f t="shared" si="2"/>
        <v>105</v>
      </c>
      <c r="F102" s="29">
        <v>20</v>
      </c>
      <c r="G102" s="29">
        <v>12</v>
      </c>
      <c r="H102" s="32">
        <f t="shared" si="3"/>
        <v>32</v>
      </c>
    </row>
    <row r="103" spans="1:8" ht="26.25">
      <c r="A103" s="28"/>
      <c r="B103" s="29" t="s">
        <v>118</v>
      </c>
      <c r="C103" s="29">
        <v>159</v>
      </c>
      <c r="D103" s="29">
        <v>35</v>
      </c>
      <c r="E103" s="32">
        <f t="shared" si="2"/>
        <v>194</v>
      </c>
      <c r="F103" s="29">
        <v>31</v>
      </c>
      <c r="G103" s="29">
        <v>11</v>
      </c>
      <c r="H103" s="32">
        <f t="shared" si="3"/>
        <v>42</v>
      </c>
    </row>
    <row r="104" spans="1:8" ht="26.25">
      <c r="A104" s="28"/>
      <c r="B104" s="29" t="s">
        <v>119</v>
      </c>
      <c r="C104" s="29">
        <v>76</v>
      </c>
      <c r="D104" s="29">
        <v>17</v>
      </c>
      <c r="E104" s="32">
        <f t="shared" si="2"/>
        <v>93</v>
      </c>
      <c r="F104" s="29">
        <v>0</v>
      </c>
      <c r="G104" s="29">
        <v>0</v>
      </c>
      <c r="H104" s="32">
        <f t="shared" si="3"/>
        <v>0</v>
      </c>
    </row>
    <row r="105" spans="1:8" ht="26.25" customHeight="1">
      <c r="A105" s="35" t="s">
        <v>217</v>
      </c>
      <c r="B105" s="35"/>
      <c r="C105" s="36">
        <f>SUM(C87:C104)</f>
        <v>2777</v>
      </c>
      <c r="D105" s="36">
        <f>SUM(D87:D104)</f>
        <v>1668</v>
      </c>
      <c r="E105" s="32">
        <f t="shared" si="2"/>
        <v>4445</v>
      </c>
      <c r="F105" s="36">
        <f>SUM(F87:F104)</f>
        <v>442</v>
      </c>
      <c r="G105" s="36">
        <f>SUM(G87:G104)</f>
        <v>468</v>
      </c>
      <c r="H105" s="32">
        <f t="shared" si="3"/>
        <v>910</v>
      </c>
    </row>
    <row r="106" spans="1:8" ht="52.5">
      <c r="A106" s="28" t="s">
        <v>120</v>
      </c>
      <c r="B106" s="29" t="s">
        <v>121</v>
      </c>
      <c r="C106" s="29">
        <v>286</v>
      </c>
      <c r="D106" s="29">
        <v>0</v>
      </c>
      <c r="E106" s="32">
        <f t="shared" si="2"/>
        <v>286</v>
      </c>
      <c r="F106" s="29">
        <v>104</v>
      </c>
      <c r="G106" s="29">
        <v>0</v>
      </c>
      <c r="H106" s="32">
        <f t="shared" si="3"/>
        <v>104</v>
      </c>
    </row>
    <row r="107" spans="1:8" ht="26.25">
      <c r="A107" s="28"/>
      <c r="B107" s="29" t="s">
        <v>122</v>
      </c>
      <c r="C107" s="29">
        <v>143</v>
      </c>
      <c r="D107" s="29">
        <v>0</v>
      </c>
      <c r="E107" s="32">
        <f t="shared" si="2"/>
        <v>143</v>
      </c>
      <c r="F107" s="29">
        <v>55</v>
      </c>
      <c r="G107" s="29">
        <v>0</v>
      </c>
      <c r="H107" s="32">
        <f t="shared" si="3"/>
        <v>55</v>
      </c>
    </row>
    <row r="108" spans="1:8" ht="26.25" customHeight="1">
      <c r="A108" s="35" t="s">
        <v>218</v>
      </c>
      <c r="B108" s="35"/>
      <c r="C108" s="36">
        <f>SUM(C106:C107)</f>
        <v>429</v>
      </c>
      <c r="D108" s="36">
        <f>SUM(D106:D107)</f>
        <v>0</v>
      </c>
      <c r="E108" s="32">
        <f t="shared" si="2"/>
        <v>429</v>
      </c>
      <c r="F108" s="36">
        <f>SUM(F106:F107)</f>
        <v>159</v>
      </c>
      <c r="G108" s="36">
        <f>SUM(G106:G107)</f>
        <v>0</v>
      </c>
      <c r="H108" s="32">
        <f t="shared" si="3"/>
        <v>159</v>
      </c>
    </row>
    <row r="109" spans="1:8" ht="26.25">
      <c r="A109" s="28" t="s">
        <v>123</v>
      </c>
      <c r="B109" s="29" t="s">
        <v>124</v>
      </c>
      <c r="C109" s="29">
        <v>223</v>
      </c>
      <c r="D109" s="29">
        <v>0</v>
      </c>
      <c r="E109" s="32">
        <f t="shared" si="2"/>
        <v>223</v>
      </c>
      <c r="F109" s="29">
        <v>145</v>
      </c>
      <c r="G109" s="29">
        <v>0</v>
      </c>
      <c r="H109" s="32">
        <f t="shared" si="3"/>
        <v>145</v>
      </c>
    </row>
    <row r="110" spans="1:8" ht="26.25">
      <c r="A110" s="28"/>
      <c r="B110" s="29" t="s">
        <v>125</v>
      </c>
      <c r="C110" s="29">
        <v>205</v>
      </c>
      <c r="D110" s="29">
        <v>19</v>
      </c>
      <c r="E110" s="32">
        <f t="shared" si="2"/>
        <v>224</v>
      </c>
      <c r="F110" s="29">
        <v>22</v>
      </c>
      <c r="G110" s="29">
        <v>3</v>
      </c>
      <c r="H110" s="32">
        <f t="shared" si="3"/>
        <v>25</v>
      </c>
    </row>
    <row r="111" spans="1:8" ht="52.5">
      <c r="A111" s="28"/>
      <c r="B111" s="29" t="s">
        <v>126</v>
      </c>
      <c r="C111" s="29">
        <v>241</v>
      </c>
      <c r="D111" s="29">
        <v>45</v>
      </c>
      <c r="E111" s="32">
        <f t="shared" si="2"/>
        <v>286</v>
      </c>
      <c r="F111" s="29">
        <v>42</v>
      </c>
      <c r="G111" s="29">
        <v>6</v>
      </c>
      <c r="H111" s="32">
        <f t="shared" si="3"/>
        <v>48</v>
      </c>
    </row>
    <row r="112" spans="1:8" ht="26.25" customHeight="1">
      <c r="A112" s="35" t="s">
        <v>219</v>
      </c>
      <c r="B112" s="35"/>
      <c r="C112" s="36">
        <f>SUM(C109:C111)</f>
        <v>669</v>
      </c>
      <c r="D112" s="36">
        <f>SUM(D109:D111)</f>
        <v>64</v>
      </c>
      <c r="E112" s="32">
        <f t="shared" si="2"/>
        <v>733</v>
      </c>
      <c r="F112" s="36">
        <f>SUM(F109:F111)</f>
        <v>209</v>
      </c>
      <c r="G112" s="36">
        <f>SUM(G109:G111)</f>
        <v>9</v>
      </c>
      <c r="H112" s="32">
        <f t="shared" si="3"/>
        <v>218</v>
      </c>
    </row>
    <row r="113" spans="1:8" ht="26.25">
      <c r="A113" s="28" t="s">
        <v>127</v>
      </c>
      <c r="B113" s="29" t="s">
        <v>128</v>
      </c>
      <c r="C113" s="29">
        <v>171</v>
      </c>
      <c r="D113" s="29">
        <v>0</v>
      </c>
      <c r="E113" s="32">
        <f t="shared" si="2"/>
        <v>171</v>
      </c>
      <c r="F113" s="29">
        <v>57</v>
      </c>
      <c r="G113" s="29">
        <v>0</v>
      </c>
      <c r="H113" s="32">
        <f t="shared" si="3"/>
        <v>57</v>
      </c>
    </row>
    <row r="114" spans="1:8" ht="26.25">
      <c r="A114" s="28"/>
      <c r="B114" s="29" t="s">
        <v>129</v>
      </c>
      <c r="C114" s="29">
        <v>60</v>
      </c>
      <c r="D114" s="29">
        <v>4</v>
      </c>
      <c r="E114" s="32">
        <f t="shared" si="2"/>
        <v>64</v>
      </c>
      <c r="F114" s="29">
        <v>23</v>
      </c>
      <c r="G114" s="29">
        <v>1</v>
      </c>
      <c r="H114" s="32">
        <f t="shared" si="3"/>
        <v>24</v>
      </c>
    </row>
    <row r="115" spans="1:8" ht="26.25" customHeight="1">
      <c r="A115" s="35" t="s">
        <v>220</v>
      </c>
      <c r="B115" s="35"/>
      <c r="C115" s="36">
        <f>SUM(C113:C114)</f>
        <v>231</v>
      </c>
      <c r="D115" s="36">
        <f>SUM(D113:D114)</f>
        <v>4</v>
      </c>
      <c r="E115" s="32">
        <f t="shared" si="2"/>
        <v>235</v>
      </c>
      <c r="F115" s="36">
        <f>SUM(F113:F114)</f>
        <v>80</v>
      </c>
      <c r="G115" s="36">
        <f>SUM(G113:G114)</f>
        <v>1</v>
      </c>
      <c r="H115" s="32">
        <f t="shared" si="3"/>
        <v>81</v>
      </c>
    </row>
    <row r="116" spans="1:8" ht="24" customHeight="1">
      <c r="A116" s="28" t="s">
        <v>130</v>
      </c>
      <c r="B116" s="29" t="s">
        <v>131</v>
      </c>
      <c r="C116" s="29">
        <v>62</v>
      </c>
      <c r="D116" s="29">
        <v>60</v>
      </c>
      <c r="E116" s="32">
        <f t="shared" si="2"/>
        <v>122</v>
      </c>
      <c r="F116" s="29">
        <v>23</v>
      </c>
      <c r="G116" s="29">
        <v>28</v>
      </c>
      <c r="H116" s="32">
        <f t="shared" si="3"/>
        <v>51</v>
      </c>
    </row>
    <row r="117" spans="1:8" ht="28.5" customHeight="1">
      <c r="A117" s="28"/>
      <c r="B117" s="29" t="s">
        <v>132</v>
      </c>
      <c r="C117" s="29">
        <v>51</v>
      </c>
      <c r="D117" s="29">
        <v>12</v>
      </c>
      <c r="E117" s="32">
        <f t="shared" si="2"/>
        <v>63</v>
      </c>
      <c r="F117" s="29">
        <v>15</v>
      </c>
      <c r="G117" s="29">
        <v>9</v>
      </c>
      <c r="H117" s="32">
        <f t="shared" si="3"/>
        <v>24</v>
      </c>
    </row>
    <row r="118" spans="1:8" ht="27" customHeight="1">
      <c r="A118" s="35" t="s">
        <v>221</v>
      </c>
      <c r="B118" s="35"/>
      <c r="C118" s="36">
        <f>SUM(C116:C117)</f>
        <v>113</v>
      </c>
      <c r="D118" s="36">
        <f>SUM(D116:D117)</f>
        <v>72</v>
      </c>
      <c r="E118" s="32">
        <f t="shared" si="2"/>
        <v>185</v>
      </c>
      <c r="F118" s="36">
        <f>SUM(F116:F117)</f>
        <v>38</v>
      </c>
      <c r="G118" s="36">
        <f>SUM(G116:G117)</f>
        <v>37</v>
      </c>
      <c r="H118" s="32">
        <f t="shared" si="3"/>
        <v>75</v>
      </c>
    </row>
    <row r="119" spans="1:8" ht="24.75" customHeight="1">
      <c r="A119" s="28" t="s">
        <v>133</v>
      </c>
      <c r="B119" s="29" t="s">
        <v>134</v>
      </c>
      <c r="C119" s="29">
        <v>76</v>
      </c>
      <c r="D119" s="29">
        <v>202</v>
      </c>
      <c r="E119" s="32">
        <f t="shared" si="2"/>
        <v>278</v>
      </c>
      <c r="F119" s="29">
        <v>14</v>
      </c>
      <c r="G119" s="29">
        <v>45</v>
      </c>
      <c r="H119" s="32">
        <f t="shared" si="3"/>
        <v>59</v>
      </c>
    </row>
    <row r="120" spans="1:8" ht="25.5" customHeight="1">
      <c r="A120" s="28"/>
      <c r="B120" s="29" t="s">
        <v>135</v>
      </c>
      <c r="C120" s="29">
        <v>52</v>
      </c>
      <c r="D120" s="29">
        <v>81</v>
      </c>
      <c r="E120" s="32">
        <f t="shared" si="2"/>
        <v>133</v>
      </c>
      <c r="F120" s="29">
        <v>17</v>
      </c>
      <c r="G120" s="29">
        <v>34</v>
      </c>
      <c r="H120" s="32">
        <f t="shared" si="3"/>
        <v>51</v>
      </c>
    </row>
    <row r="121" spans="1:8" ht="25.5" customHeight="1">
      <c r="A121" s="35" t="s">
        <v>222</v>
      </c>
      <c r="B121" s="35"/>
      <c r="C121" s="36">
        <f>SUM(C119:C120)</f>
        <v>128</v>
      </c>
      <c r="D121" s="36">
        <f>SUM(D119:D120)</f>
        <v>283</v>
      </c>
      <c r="E121" s="32">
        <f t="shared" si="2"/>
        <v>411</v>
      </c>
      <c r="F121" s="36">
        <f>SUM(F119:F120)</f>
        <v>31</v>
      </c>
      <c r="G121" s="36">
        <f>SUM(G119:G120)</f>
        <v>79</v>
      </c>
      <c r="H121" s="32">
        <f t="shared" si="3"/>
        <v>110</v>
      </c>
    </row>
    <row r="122" spans="1:8" ht="26.25">
      <c r="A122" s="28" t="s">
        <v>136</v>
      </c>
      <c r="B122" s="29" t="s">
        <v>137</v>
      </c>
      <c r="C122" s="29">
        <v>58</v>
      </c>
      <c r="D122" s="29">
        <v>50</v>
      </c>
      <c r="E122" s="32">
        <f t="shared" si="2"/>
        <v>108</v>
      </c>
      <c r="F122" s="29">
        <v>22</v>
      </c>
      <c r="G122" s="29">
        <v>23</v>
      </c>
      <c r="H122" s="32">
        <f t="shared" si="3"/>
        <v>45</v>
      </c>
    </row>
    <row r="123" spans="1:8" ht="26.25">
      <c r="A123" s="28"/>
      <c r="B123" s="29" t="s">
        <v>138</v>
      </c>
      <c r="C123" s="29">
        <v>85</v>
      </c>
      <c r="D123" s="29">
        <v>115</v>
      </c>
      <c r="E123" s="32">
        <f t="shared" si="2"/>
        <v>200</v>
      </c>
      <c r="F123" s="29">
        <v>37</v>
      </c>
      <c r="G123" s="29">
        <v>56</v>
      </c>
      <c r="H123" s="32">
        <f t="shared" si="3"/>
        <v>93</v>
      </c>
    </row>
    <row r="124" spans="1:8" ht="26.25">
      <c r="A124" s="35" t="s">
        <v>223</v>
      </c>
      <c r="B124" s="35"/>
      <c r="C124" s="36">
        <f>SUM(C122:C123)</f>
        <v>143</v>
      </c>
      <c r="D124" s="36">
        <f>SUM(D122:D123)</f>
        <v>165</v>
      </c>
      <c r="E124" s="32">
        <f t="shared" si="2"/>
        <v>308</v>
      </c>
      <c r="F124" s="36">
        <f>SUM(F122:F123)</f>
        <v>59</v>
      </c>
      <c r="G124" s="36">
        <f>SUM(G122:G123)</f>
        <v>79</v>
      </c>
      <c r="H124" s="32">
        <f t="shared" si="3"/>
        <v>138</v>
      </c>
    </row>
    <row r="125" spans="1:8" ht="30" customHeight="1">
      <c r="A125" s="28" t="s">
        <v>139</v>
      </c>
      <c r="B125" s="29" t="s">
        <v>140</v>
      </c>
      <c r="C125" s="29">
        <v>70</v>
      </c>
      <c r="D125" s="29">
        <v>24</v>
      </c>
      <c r="E125" s="32">
        <f t="shared" si="2"/>
        <v>94</v>
      </c>
      <c r="F125" s="29">
        <v>67</v>
      </c>
      <c r="G125" s="29">
        <v>20</v>
      </c>
      <c r="H125" s="32">
        <f t="shared" si="3"/>
        <v>87</v>
      </c>
    </row>
    <row r="126" spans="1:8" ht="26.25">
      <c r="A126" s="28"/>
      <c r="B126" s="29" t="s">
        <v>141</v>
      </c>
      <c r="C126" s="29">
        <v>153</v>
      </c>
      <c r="D126" s="29">
        <v>63</v>
      </c>
      <c r="E126" s="32">
        <f t="shared" si="2"/>
        <v>216</v>
      </c>
      <c r="F126" s="29">
        <v>74</v>
      </c>
      <c r="G126" s="29">
        <v>54</v>
      </c>
      <c r="H126" s="32">
        <f t="shared" si="3"/>
        <v>128</v>
      </c>
    </row>
    <row r="127" spans="1:8" ht="26.25">
      <c r="A127" s="28"/>
      <c r="B127" s="29" t="s">
        <v>142</v>
      </c>
      <c r="C127" s="29">
        <v>203</v>
      </c>
      <c r="D127" s="29">
        <v>63</v>
      </c>
      <c r="E127" s="32">
        <f t="shared" si="2"/>
        <v>266</v>
      </c>
      <c r="F127" s="29">
        <v>156</v>
      </c>
      <c r="G127" s="29">
        <v>40</v>
      </c>
      <c r="H127" s="32">
        <f t="shared" si="3"/>
        <v>196</v>
      </c>
    </row>
    <row r="128" spans="1:8" ht="26.25">
      <c r="A128" s="28"/>
      <c r="B128" s="29" t="s">
        <v>143</v>
      </c>
      <c r="C128" s="29">
        <v>91</v>
      </c>
      <c r="D128" s="29">
        <v>46</v>
      </c>
      <c r="E128" s="32">
        <f t="shared" si="2"/>
        <v>137</v>
      </c>
      <c r="F128" s="29">
        <v>44</v>
      </c>
      <c r="G128" s="29">
        <v>49</v>
      </c>
      <c r="H128" s="32">
        <f t="shared" si="3"/>
        <v>93</v>
      </c>
    </row>
    <row r="129" spans="1:8" ht="26.25">
      <c r="A129" s="28"/>
      <c r="B129" s="29" t="s">
        <v>144</v>
      </c>
      <c r="C129" s="29">
        <v>136</v>
      </c>
      <c r="D129" s="29">
        <v>34</v>
      </c>
      <c r="E129" s="32">
        <f t="shared" si="2"/>
        <v>170</v>
      </c>
      <c r="F129" s="29">
        <v>55</v>
      </c>
      <c r="G129" s="29">
        <v>36</v>
      </c>
      <c r="H129" s="32">
        <f t="shared" si="3"/>
        <v>91</v>
      </c>
    </row>
    <row r="130" spans="1:8" ht="26.25">
      <c r="A130" s="28"/>
      <c r="B130" s="29" t="s">
        <v>145</v>
      </c>
      <c r="C130" s="29">
        <v>150</v>
      </c>
      <c r="D130" s="29">
        <v>64</v>
      </c>
      <c r="E130" s="32">
        <f t="shared" si="2"/>
        <v>214</v>
      </c>
      <c r="F130" s="29">
        <v>93</v>
      </c>
      <c r="G130" s="29">
        <v>66</v>
      </c>
      <c r="H130" s="32">
        <f t="shared" si="3"/>
        <v>159</v>
      </c>
    </row>
    <row r="131" spans="1:8" ht="26.25">
      <c r="A131" s="35" t="s">
        <v>224</v>
      </c>
      <c r="B131" s="35"/>
      <c r="C131" s="36">
        <f>SUM(C125:C130)</f>
        <v>803</v>
      </c>
      <c r="D131" s="36">
        <f>SUM(D125:D130)</f>
        <v>294</v>
      </c>
      <c r="E131" s="32">
        <f t="shared" si="2"/>
        <v>1097</v>
      </c>
      <c r="F131" s="36">
        <f>SUM(F125:F130)</f>
        <v>489</v>
      </c>
      <c r="G131" s="36">
        <f>SUM(G125:G130)</f>
        <v>265</v>
      </c>
      <c r="H131" s="32">
        <f t="shared" si="3"/>
        <v>754</v>
      </c>
    </row>
    <row r="132" spans="1:8" ht="38.25" customHeight="1">
      <c r="A132" s="30" t="s">
        <v>146</v>
      </c>
      <c r="B132" s="29" t="s">
        <v>147</v>
      </c>
      <c r="C132" s="29">
        <v>65</v>
      </c>
      <c r="D132" s="29">
        <v>76</v>
      </c>
      <c r="E132" s="32">
        <f t="shared" si="2"/>
        <v>141</v>
      </c>
      <c r="F132" s="29">
        <v>30</v>
      </c>
      <c r="G132" s="29">
        <v>27</v>
      </c>
      <c r="H132" s="32">
        <f t="shared" si="3"/>
        <v>57</v>
      </c>
    </row>
    <row r="133" spans="1:8" ht="51.75" customHeight="1">
      <c r="A133" s="30" t="s">
        <v>148</v>
      </c>
      <c r="B133" s="29" t="s">
        <v>149</v>
      </c>
      <c r="C133" s="29">
        <v>55</v>
      </c>
      <c r="D133" s="29">
        <v>114</v>
      </c>
      <c r="E133" s="32">
        <f>C133+D133</f>
        <v>169</v>
      </c>
      <c r="F133" s="29">
        <v>8</v>
      </c>
      <c r="G133" s="29">
        <v>29</v>
      </c>
      <c r="H133" s="32">
        <f>F133+G133</f>
        <v>37</v>
      </c>
    </row>
    <row r="134" spans="1:8" ht="34.5" customHeight="1">
      <c r="A134" s="30" t="s">
        <v>150</v>
      </c>
      <c r="B134" s="29" t="s">
        <v>151</v>
      </c>
      <c r="C134" s="29">
        <v>46</v>
      </c>
      <c r="D134" s="29">
        <v>58</v>
      </c>
      <c r="E134" s="32">
        <f>C134+D134</f>
        <v>104</v>
      </c>
      <c r="F134" s="29">
        <v>8</v>
      </c>
      <c r="G134" s="29">
        <v>23</v>
      </c>
      <c r="H134" s="32">
        <f>F134+G134</f>
        <v>31</v>
      </c>
    </row>
    <row r="135" spans="1:8" ht="41.25" customHeight="1">
      <c r="A135" s="30" t="s">
        <v>225</v>
      </c>
      <c r="B135" s="29" t="s">
        <v>212</v>
      </c>
      <c r="C135" s="29">
        <v>59</v>
      </c>
      <c r="D135" s="29">
        <v>66</v>
      </c>
      <c r="E135" s="32">
        <f>C135+D135</f>
        <v>125</v>
      </c>
      <c r="F135" s="29">
        <v>63</v>
      </c>
      <c r="G135" s="29">
        <v>34</v>
      </c>
      <c r="H135" s="32">
        <f>F135+G135</f>
        <v>97</v>
      </c>
    </row>
    <row r="136" spans="1:8" ht="36.75" customHeight="1">
      <c r="A136" s="31" t="s">
        <v>12</v>
      </c>
      <c r="B136" s="31"/>
      <c r="C136" s="33">
        <f aca="true" t="shared" si="4" ref="C136:H136">C60+C70+C80+C86+C105+C108+C112+C115+C118+C121+C124+C131+C132+C133+C134+C135</f>
        <v>19169</v>
      </c>
      <c r="D136" s="34">
        <f t="shared" si="4"/>
        <v>13700</v>
      </c>
      <c r="E136" s="32">
        <f t="shared" si="4"/>
        <v>32869</v>
      </c>
      <c r="F136" s="32">
        <f t="shared" si="4"/>
        <v>6594</v>
      </c>
      <c r="G136" s="32">
        <f t="shared" si="4"/>
        <v>6365</v>
      </c>
      <c r="H136" s="32">
        <f t="shared" si="4"/>
        <v>12959</v>
      </c>
    </row>
    <row r="137" ht="15.75" thickBot="1"/>
    <row r="138" spans="3:8" ht="14.25" customHeight="1">
      <c r="C138" s="6">
        <v>19169</v>
      </c>
      <c r="D138" s="6">
        <v>13800</v>
      </c>
      <c r="E138" s="6">
        <v>32969</v>
      </c>
      <c r="F138" s="6">
        <v>6594</v>
      </c>
      <c r="G138" s="6">
        <v>6365</v>
      </c>
      <c r="H138" s="8">
        <v>12959</v>
      </c>
    </row>
    <row r="139" spans="3:8" ht="15" customHeight="1" thickBot="1">
      <c r="C139" s="4"/>
      <c r="D139" s="4"/>
      <c r="E139" s="4"/>
      <c r="F139" s="4"/>
      <c r="G139" s="4"/>
      <c r="H139" s="9"/>
    </row>
    <row r="140" ht="15.75" thickBot="1"/>
    <row r="141" spans="3:8" ht="15">
      <c r="C141" s="37">
        <v>19169</v>
      </c>
      <c r="D141" s="37">
        <v>13800</v>
      </c>
      <c r="E141" s="37">
        <v>32969</v>
      </c>
      <c r="F141" s="37">
        <v>6594</v>
      </c>
      <c r="G141" s="37">
        <v>6365</v>
      </c>
      <c r="H141" s="8">
        <v>12959</v>
      </c>
    </row>
    <row r="142" spans="3:8" ht="15.75" thickBot="1">
      <c r="C142" s="38"/>
      <c r="D142" s="38"/>
      <c r="E142" s="38"/>
      <c r="F142" s="38"/>
      <c r="G142" s="38"/>
      <c r="H142" s="9"/>
    </row>
  </sheetData>
  <sheetProtection/>
  <mergeCells count="36">
    <mergeCell ref="F2:H2"/>
    <mergeCell ref="A108:B108"/>
    <mergeCell ref="A112:B112"/>
    <mergeCell ref="C141:C142"/>
    <mergeCell ref="D141:D142"/>
    <mergeCell ref="E141:E142"/>
    <mergeCell ref="F141:F142"/>
    <mergeCell ref="G141:G142"/>
    <mergeCell ref="H141:H142"/>
    <mergeCell ref="A105:B105"/>
    <mergeCell ref="A115:B115"/>
    <mergeCell ref="A81:A85"/>
    <mergeCell ref="A61:A69"/>
    <mergeCell ref="A1:H1"/>
    <mergeCell ref="A2:A59"/>
    <mergeCell ref="A71:A79"/>
    <mergeCell ref="A87:A104"/>
    <mergeCell ref="B2:B3"/>
    <mergeCell ref="C2:E2"/>
    <mergeCell ref="A60:B60"/>
    <mergeCell ref="A70:B70"/>
    <mergeCell ref="A80:B80"/>
    <mergeCell ref="A86:B86"/>
    <mergeCell ref="A119:A120"/>
    <mergeCell ref="A122:A123"/>
    <mergeCell ref="A106:A107"/>
    <mergeCell ref="A109:A111"/>
    <mergeCell ref="A113:A114"/>
    <mergeCell ref="A116:A117"/>
    <mergeCell ref="H138:H139"/>
    <mergeCell ref="A118:B118"/>
    <mergeCell ref="A121:B121"/>
    <mergeCell ref="A124:B124"/>
    <mergeCell ref="A131:B131"/>
    <mergeCell ref="A136:B136"/>
    <mergeCell ref="A125:A13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rightToLeft="1" tabSelected="1" zoomScalePageLayoutView="0" workbookViewId="0" topLeftCell="A1">
      <selection activeCell="C12" sqref="C12"/>
    </sheetView>
  </sheetViews>
  <sheetFormatPr defaultColWidth="9.140625" defaultRowHeight="15"/>
  <cols>
    <col min="1" max="1" width="19.421875" style="0" customWidth="1"/>
    <col min="2" max="2" width="11.421875" style="0" customWidth="1"/>
    <col min="3" max="3" width="11.57421875" style="0" customWidth="1"/>
    <col min="4" max="4" width="13.28125" style="0" customWidth="1"/>
  </cols>
  <sheetData>
    <row r="1" spans="1:4" ht="16.5" thickBot="1">
      <c r="A1" s="39" t="s">
        <v>157</v>
      </c>
      <c r="B1" s="40"/>
      <c r="C1" s="40"/>
      <c r="D1" s="41"/>
    </row>
    <row r="2" spans="1:4" ht="32.25" thickBot="1">
      <c r="A2" s="20" t="s">
        <v>152</v>
      </c>
      <c r="B2" s="20" t="s">
        <v>153</v>
      </c>
      <c r="C2" s="20" t="s">
        <v>154</v>
      </c>
      <c r="D2" s="20" t="s">
        <v>12</v>
      </c>
    </row>
    <row r="3" spans="1:4" ht="16.5" thickBot="1">
      <c r="A3" s="42" t="s">
        <v>155</v>
      </c>
      <c r="B3" s="42">
        <v>155</v>
      </c>
      <c r="C3" s="42">
        <v>337</v>
      </c>
      <c r="D3" s="20">
        <f aca="true" t="shared" si="0" ref="D3:D8">B3+C3</f>
        <v>492</v>
      </c>
    </row>
    <row r="4" spans="1:4" ht="16.5" thickBot="1">
      <c r="A4" s="42" t="s">
        <v>158</v>
      </c>
      <c r="B4" s="42">
        <v>42</v>
      </c>
      <c r="C4" s="42">
        <v>107</v>
      </c>
      <c r="D4" s="20">
        <f t="shared" si="0"/>
        <v>149</v>
      </c>
    </row>
    <row r="5" spans="1:4" ht="16.5" thickBot="1">
      <c r="A5" s="42" t="s">
        <v>159</v>
      </c>
      <c r="B5" s="42">
        <v>8</v>
      </c>
      <c r="C5" s="42">
        <v>295</v>
      </c>
      <c r="D5" s="20">
        <f t="shared" si="0"/>
        <v>303</v>
      </c>
    </row>
    <row r="6" spans="1:4" ht="16.5" thickBot="1">
      <c r="A6" s="42" t="s">
        <v>156</v>
      </c>
      <c r="B6" s="42">
        <v>35</v>
      </c>
      <c r="C6" s="42">
        <v>518</v>
      </c>
      <c r="D6" s="20">
        <f t="shared" si="0"/>
        <v>553</v>
      </c>
    </row>
    <row r="7" spans="1:4" ht="16.5" thickBot="1">
      <c r="A7" s="42" t="s">
        <v>160</v>
      </c>
      <c r="B7" s="42">
        <v>45</v>
      </c>
      <c r="C7" s="42">
        <v>351</v>
      </c>
      <c r="D7" s="20">
        <f t="shared" si="0"/>
        <v>396</v>
      </c>
    </row>
    <row r="8" spans="1:4" ht="16.5" thickBot="1">
      <c r="A8" s="20" t="s">
        <v>12</v>
      </c>
      <c r="B8" s="20">
        <f>SUM(B3:B7)</f>
        <v>285</v>
      </c>
      <c r="C8" s="20">
        <f>SUM(C3:C7)</f>
        <v>1608</v>
      </c>
      <c r="D8" s="20">
        <f t="shared" si="0"/>
        <v>1893</v>
      </c>
    </row>
    <row r="9" spans="1:4" ht="15.75">
      <c r="A9" s="7"/>
      <c r="B9" s="1"/>
      <c r="C9" s="1"/>
      <c r="D9" s="1"/>
    </row>
    <row r="10" ht="15">
      <c r="A10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2011-02-20T11:05:05Z</dcterms:modified>
  <cp:category/>
  <cp:version/>
  <cp:contentType/>
  <cp:contentStatus/>
</cp:coreProperties>
</file>