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40" windowHeight="8265" activeTab="0"/>
  </bookViews>
  <sheets>
    <sheet name="ربع4" sheetId="1" r:id="rId1"/>
  </sheets>
  <definedNames>
    <definedName name="_xlnm.Print_Area" localSheetId="0">'ربع4'!$A$1:$Q$76</definedName>
  </definedNames>
  <calcPr fullCalcOnLoad="1"/>
</workbook>
</file>

<file path=xl/sharedStrings.xml><?xml version="1.0" encoding="utf-8"?>
<sst xmlns="http://schemas.openxmlformats.org/spreadsheetml/2006/main" count="134" uniqueCount="85">
  <si>
    <t>البيــــان</t>
  </si>
  <si>
    <t>عدد الأسرة</t>
  </si>
  <si>
    <t>عدد غرف العمليات</t>
  </si>
  <si>
    <t>عدد غرف العناية المشددة</t>
  </si>
  <si>
    <t>عدد الأسرة في غرف العناية المشددة</t>
  </si>
  <si>
    <t>عدد المخابر</t>
  </si>
  <si>
    <t>عدد الأطباء</t>
  </si>
  <si>
    <t>عدد الممرضين والممرضات</t>
  </si>
  <si>
    <t>عدد طلاب الدراسات العليا</t>
  </si>
  <si>
    <t>عدد المرضى المقبولين</t>
  </si>
  <si>
    <t>عدد مراجعي العيادات الخارجية</t>
  </si>
  <si>
    <t>عدد مراجعي الإسعاف</t>
  </si>
  <si>
    <t>عدد مرضى جلسات الكلية الصناعية</t>
  </si>
  <si>
    <t>هيئة تدريسية ومتعاقدين</t>
  </si>
  <si>
    <t>هيئة تدريسية</t>
  </si>
  <si>
    <t>متعاقدين وعلى الملاك</t>
  </si>
  <si>
    <t>الكندي بحلب</t>
  </si>
  <si>
    <t>المجموع</t>
  </si>
  <si>
    <t>عدد الصور الشعاعية</t>
  </si>
  <si>
    <t>عدد التحليل المخبرية</t>
  </si>
  <si>
    <t>عدد الجلسات الفيزيائية</t>
  </si>
  <si>
    <t>عدد الجلسات الكيميائية</t>
  </si>
  <si>
    <t xml:space="preserve">عدد الجلسات المعالجة الشعاعية </t>
  </si>
  <si>
    <t>عدد الصور الطبقي المحوري</t>
  </si>
  <si>
    <t xml:space="preserve">عدد حالات الايكو المختلفة </t>
  </si>
  <si>
    <t xml:space="preserve">عدد حالات تخطيط القلب </t>
  </si>
  <si>
    <t xml:space="preserve">عدد اختبارات الجهد </t>
  </si>
  <si>
    <t>عدد المعالجين بالتخثر الكهربائي</t>
  </si>
  <si>
    <t>عدد المعالجين بالبوفا</t>
  </si>
  <si>
    <t>عدد المعالجين بالليزر</t>
  </si>
  <si>
    <t>عدد جلسات الكلية الصناعية</t>
  </si>
  <si>
    <t>تحري فطور</t>
  </si>
  <si>
    <t>لاشمانيا</t>
  </si>
  <si>
    <t xml:space="preserve">حقن ضمن الآفة </t>
  </si>
  <si>
    <t xml:space="preserve">المجموع </t>
  </si>
  <si>
    <t xml:space="preserve">عدد العمليات </t>
  </si>
  <si>
    <t>قلبية</t>
  </si>
  <si>
    <t>بولية وتناسلية</t>
  </si>
  <si>
    <t>جلدية</t>
  </si>
  <si>
    <t>جراحة عامة</t>
  </si>
  <si>
    <t>جراحة تنظيرية</t>
  </si>
  <si>
    <t>جراحة الأورام</t>
  </si>
  <si>
    <t>أطفال</t>
  </si>
  <si>
    <t>جراحة عظمية</t>
  </si>
  <si>
    <t>اذن وانف وحنجرة</t>
  </si>
  <si>
    <t>فم وفكين وتجميلية</t>
  </si>
  <si>
    <t>عصبية</t>
  </si>
  <si>
    <t>نسائية</t>
  </si>
  <si>
    <t>صدرية</t>
  </si>
  <si>
    <t>عيون</t>
  </si>
  <si>
    <t xml:space="preserve">أوعية </t>
  </si>
  <si>
    <t xml:space="preserve">عدد حالات القثطرة التشخيصية والعلاجية </t>
  </si>
  <si>
    <t xml:space="preserve">تركيب بطارية </t>
  </si>
  <si>
    <t xml:space="preserve">زرع كلية </t>
  </si>
  <si>
    <t xml:space="preserve">قطف كلية </t>
  </si>
  <si>
    <t>عدد الولادات القيصرية</t>
  </si>
  <si>
    <t>عدد الولادات الطبيعية</t>
  </si>
  <si>
    <t>المرنان</t>
  </si>
  <si>
    <t>عدد المرضى 
(المقبولين+ الاسعاف+العيادات الخارجية)</t>
  </si>
  <si>
    <t xml:space="preserve">عدد الخدمات </t>
  </si>
  <si>
    <t>عددالعمليات</t>
  </si>
  <si>
    <t>اجمالي الخدمات 
(الخدمات + العمليات)</t>
  </si>
  <si>
    <t>عدد المرضى</t>
  </si>
  <si>
    <t>عدالعمليات</t>
  </si>
  <si>
    <t xml:space="preserve">اجمالي الخدمات </t>
  </si>
  <si>
    <t xml:space="preserve">الجمهورية العربية السورية  </t>
  </si>
  <si>
    <t xml:space="preserve">    وزارة التعليم العالي</t>
  </si>
  <si>
    <t>مديرية التخطيط والتعاون الدولي</t>
  </si>
  <si>
    <t>حركة المرضى للمشافي التابعة لوزارة التعليم العالي منذ 2014/1/1 ولغاية2014/12/31</t>
  </si>
  <si>
    <t>مستشفى جراحة القلب الجامعي بدمشق</t>
  </si>
  <si>
    <t>مستشفى  تشرين الجامعي باللاذقية</t>
  </si>
  <si>
    <t>مستشفى الأسد الجامعي بدمشق</t>
  </si>
  <si>
    <t>مستشفى المواساة الجامعي</t>
  </si>
  <si>
    <t>مستشفى التوليد وأمراض النساء الجامعي بدمشق</t>
  </si>
  <si>
    <t>الهيئة العامة لمستشفى الأطفال</t>
  </si>
  <si>
    <t>مستشفى الأمراض الجلدية</t>
  </si>
  <si>
    <t>الهيئة العامة لمشفى البيروني الجامعي</t>
  </si>
  <si>
    <t>الهيئة العامة لمستشفى الأسد الجامعي باللاذقية</t>
  </si>
  <si>
    <t>مستشفى حلب الجامعي</t>
  </si>
  <si>
    <t>مستشفى التوليد وأمراض النساء الجامعي بحلب</t>
  </si>
  <si>
    <t>مستشفى أمراض وجراحة القلب الجامعي بحلب</t>
  </si>
  <si>
    <t>مستشفى جراحة الفم والوجه والفكين</t>
  </si>
  <si>
    <t>مستشفى الكندي بحلب</t>
  </si>
  <si>
    <t>مشفى جراحة الفم والوجه والفكين</t>
  </si>
  <si>
    <t>اجمالي عدد المرضى والخدمات في مشافي التعليم العالي
 لعام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</si>
</sst>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sz val="13"/>
      <color indexed="8"/>
      <name val="Calibri"/>
      <family val="2"/>
    </font>
    <font>
      <sz val="18"/>
      <color indexed="8"/>
      <name val="Andalus"/>
      <family val="1"/>
    </font>
    <font>
      <sz val="14"/>
      <color indexed="8"/>
      <name val="Simplified Arabic"/>
      <family val="1"/>
    </font>
    <font>
      <b/>
      <sz val="14"/>
      <color indexed="8"/>
      <name val="Calibri"/>
      <family val="2"/>
    </font>
    <font>
      <b/>
      <sz val="14"/>
      <color indexed="8"/>
      <name val="Simplified Arabi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3"/>
      <color theme="1"/>
      <name val="Calibri"/>
      <family val="2"/>
    </font>
    <font>
      <sz val="14"/>
      <color theme="1"/>
      <name val="Simplified Arabic"/>
      <family val="1"/>
    </font>
    <font>
      <b/>
      <sz val="14"/>
      <color theme="1"/>
      <name val="Simplified Arabic"/>
      <family val="1"/>
    </font>
    <font>
      <b/>
      <sz val="14"/>
      <color theme="1"/>
      <name val="Calibri"/>
      <family val="2"/>
    </font>
    <font>
      <sz val="18"/>
      <color theme="1"/>
      <name val="Andalus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 readingOrder="2"/>
    </xf>
    <xf numFmtId="0" fontId="4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 readingOrder="2"/>
    </xf>
    <xf numFmtId="0" fontId="43" fillId="2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 readingOrder="2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2" fillId="2" borderId="10" xfId="0" applyFont="1" applyFill="1" applyBorder="1" applyAlignment="1">
      <alignment horizontal="center" vertical="center" wrapText="1" readingOrder="2"/>
    </xf>
    <xf numFmtId="0" fontId="43" fillId="0" borderId="0" xfId="0" applyFont="1" applyAlignment="1">
      <alignment/>
    </xf>
    <xf numFmtId="0" fontId="45" fillId="0" borderId="0" xfId="0" applyFont="1" applyBorder="1" applyAlignment="1">
      <alignment vertical="center" readingOrder="2"/>
    </xf>
    <xf numFmtId="0" fontId="45" fillId="33" borderId="10" xfId="0" applyFont="1" applyFill="1" applyBorder="1" applyAlignment="1">
      <alignment horizontal="center" vertical="center" wrapText="1" readingOrder="2"/>
    </xf>
    <xf numFmtId="0" fontId="42" fillId="0" borderId="12" xfId="0" applyFont="1" applyBorder="1" applyAlignment="1">
      <alignment horizontal="center" vertical="center" wrapText="1" readingOrder="2"/>
    </xf>
    <xf numFmtId="0" fontId="43" fillId="0" borderId="12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5" fillId="2" borderId="10" xfId="0" applyFont="1" applyFill="1" applyBorder="1" applyAlignment="1">
      <alignment horizontal="center" vertical="center" wrapText="1" readingOrder="2"/>
    </xf>
    <xf numFmtId="0" fontId="42" fillId="0" borderId="13" xfId="0" applyFont="1" applyBorder="1" applyAlignment="1">
      <alignment horizontal="center" vertical="center" wrapText="1" readingOrder="2"/>
    </xf>
    <xf numFmtId="0" fontId="42" fillId="0" borderId="13" xfId="0" applyFont="1" applyFill="1" applyBorder="1" applyAlignment="1">
      <alignment horizontal="center" vertical="center" wrapText="1" readingOrder="2"/>
    </xf>
    <xf numFmtId="0" fontId="43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 readingOrder="2"/>
    </xf>
    <xf numFmtId="0" fontId="45" fillId="2" borderId="14" xfId="0" applyFont="1" applyFill="1" applyBorder="1" applyAlignment="1">
      <alignment horizontal="center" vertical="center" wrapText="1" readingOrder="2"/>
    </xf>
    <xf numFmtId="0" fontId="45" fillId="2" borderId="14" xfId="0" applyFont="1" applyFill="1" applyBorder="1" applyAlignment="1">
      <alignment horizontal="center" vertical="center" wrapText="1" readingOrder="2"/>
    </xf>
    <xf numFmtId="0" fontId="45" fillId="2" borderId="15" xfId="0" applyFont="1" applyFill="1" applyBorder="1" applyAlignment="1">
      <alignment horizontal="center" vertical="center" wrapText="1" readingOrder="2"/>
    </xf>
    <xf numFmtId="0" fontId="45" fillId="2" borderId="16" xfId="0" applyFont="1" applyFill="1" applyBorder="1" applyAlignment="1">
      <alignment horizontal="center" vertical="center" wrapText="1" readingOrder="2"/>
    </xf>
    <xf numFmtId="0" fontId="45" fillId="2" borderId="10" xfId="0" applyFont="1" applyFill="1" applyBorder="1" applyAlignment="1">
      <alignment horizontal="center" vertical="center" wrapText="1" readingOrder="2"/>
    </xf>
    <xf numFmtId="0" fontId="46" fillId="2" borderId="17" xfId="0" applyFont="1" applyFill="1" applyBorder="1" applyAlignment="1">
      <alignment horizontal="center" vertical="center" wrapText="1" readingOrder="2"/>
    </xf>
    <xf numFmtId="0" fontId="46" fillId="2" borderId="15" xfId="0" applyFont="1" applyFill="1" applyBorder="1" applyAlignment="1">
      <alignment horizontal="center" vertical="center" wrapText="1" readingOrder="2"/>
    </xf>
    <xf numFmtId="0" fontId="46" fillId="2" borderId="16" xfId="0" applyFont="1" applyFill="1" applyBorder="1" applyAlignment="1">
      <alignment horizontal="center" vertical="center" wrapText="1" readingOrder="2"/>
    </xf>
    <xf numFmtId="0" fontId="47" fillId="0" borderId="14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6" fillId="2" borderId="19" xfId="0" applyFont="1" applyFill="1" applyBorder="1" applyAlignment="1">
      <alignment horizontal="center" vertical="center" wrapText="1" readingOrder="2"/>
    </xf>
    <xf numFmtId="0" fontId="46" fillId="2" borderId="20" xfId="0" applyFont="1" applyFill="1" applyBorder="1" applyAlignment="1">
      <alignment horizontal="center" vertical="center" wrapText="1" readingOrder="2"/>
    </xf>
    <xf numFmtId="0" fontId="46" fillId="2" borderId="21" xfId="0" applyFont="1" applyFill="1" applyBorder="1" applyAlignment="1">
      <alignment horizontal="center" vertical="center" wrapText="1" readingOrder="2"/>
    </xf>
    <xf numFmtId="0" fontId="46" fillId="2" borderId="22" xfId="0" applyFont="1" applyFill="1" applyBorder="1" applyAlignment="1">
      <alignment horizontal="center" vertical="center" wrapText="1" readingOrder="2"/>
    </xf>
    <xf numFmtId="0" fontId="46" fillId="2" borderId="23" xfId="0" applyFont="1" applyFill="1" applyBorder="1" applyAlignment="1">
      <alignment horizontal="center" vertical="center" wrapText="1" readingOrder="2"/>
    </xf>
    <xf numFmtId="0" fontId="46" fillId="2" borderId="24" xfId="0" applyFont="1" applyFill="1" applyBorder="1" applyAlignment="1">
      <alignment horizontal="center" vertical="center" wrapText="1" readingOrder="2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6" fillId="2" borderId="29" xfId="0" applyFont="1" applyFill="1" applyBorder="1" applyAlignment="1">
      <alignment horizontal="center" vertical="center" wrapText="1" readingOrder="2"/>
    </xf>
    <xf numFmtId="0" fontId="46" fillId="2" borderId="30" xfId="0" applyFont="1" applyFill="1" applyBorder="1" applyAlignment="1">
      <alignment horizontal="center" vertical="center" wrapText="1" readingOrder="2"/>
    </xf>
    <xf numFmtId="0" fontId="46" fillId="2" borderId="31" xfId="0" applyFont="1" applyFill="1" applyBorder="1" applyAlignment="1">
      <alignment horizontal="center" vertical="center" wrapText="1" readingOrder="2"/>
    </xf>
    <xf numFmtId="0" fontId="46" fillId="2" borderId="32" xfId="0" applyFont="1" applyFill="1" applyBorder="1" applyAlignment="1">
      <alignment horizontal="center" vertical="center" wrapText="1" readingOrder="2"/>
    </xf>
    <xf numFmtId="0" fontId="46" fillId="2" borderId="33" xfId="0" applyFont="1" applyFill="1" applyBorder="1" applyAlignment="1">
      <alignment horizontal="center" vertical="center" wrapText="1" readingOrder="2"/>
    </xf>
    <xf numFmtId="0" fontId="46" fillId="2" borderId="34" xfId="0" applyFont="1" applyFill="1" applyBorder="1" applyAlignment="1">
      <alignment horizontal="center" vertical="center" wrapText="1" readingOrder="2"/>
    </xf>
    <xf numFmtId="0" fontId="47" fillId="0" borderId="3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readingOrder="2"/>
    </xf>
    <xf numFmtId="0" fontId="42" fillId="2" borderId="10" xfId="0" applyFont="1" applyFill="1" applyBorder="1" applyAlignment="1">
      <alignment horizontal="center" vertical="center" wrapText="1" readingOrder="2"/>
    </xf>
    <xf numFmtId="0" fontId="47" fillId="2" borderId="29" xfId="0" applyFont="1" applyFill="1" applyBorder="1" applyAlignment="1">
      <alignment horizontal="center" vertical="center" wrapText="1"/>
    </xf>
    <xf numFmtId="0" fontId="47" fillId="2" borderId="30" xfId="0" applyFont="1" applyFill="1" applyBorder="1" applyAlignment="1">
      <alignment horizontal="center" vertical="center" wrapText="1"/>
    </xf>
    <xf numFmtId="0" fontId="47" fillId="2" borderId="36" xfId="0" applyFont="1" applyFill="1" applyBorder="1" applyAlignment="1">
      <alignment horizontal="center" vertical="center" wrapText="1"/>
    </xf>
    <xf numFmtId="0" fontId="47" fillId="2" borderId="22" xfId="0" applyFont="1" applyFill="1" applyBorder="1" applyAlignment="1">
      <alignment horizontal="center" vertical="center" wrapText="1"/>
    </xf>
    <xf numFmtId="0" fontId="47" fillId="2" borderId="23" xfId="0" applyFont="1" applyFill="1" applyBorder="1" applyAlignment="1">
      <alignment horizontal="center" vertical="center" wrapText="1"/>
    </xf>
    <xf numFmtId="0" fontId="47" fillId="2" borderId="28" xfId="0" applyFont="1" applyFill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readingOrder="2"/>
    </xf>
    <xf numFmtId="0" fontId="42" fillId="0" borderId="10" xfId="0" applyFont="1" applyBorder="1" applyAlignment="1">
      <alignment horizontal="center" vertical="center" wrapText="1" readingOrder="2"/>
    </xf>
    <xf numFmtId="0" fontId="42" fillId="2" borderId="25" xfId="0" applyFont="1" applyFill="1" applyBorder="1" applyAlignment="1">
      <alignment horizontal="center" vertical="center" wrapText="1" readingOrder="2"/>
    </xf>
    <xf numFmtId="0" fontId="42" fillId="2" borderId="20" xfId="0" applyFont="1" applyFill="1" applyBorder="1" applyAlignment="1">
      <alignment horizontal="center" vertical="center" wrapText="1" readingOrder="2"/>
    </xf>
    <xf numFmtId="0" fontId="42" fillId="2" borderId="21" xfId="0" applyFont="1" applyFill="1" applyBorder="1" applyAlignment="1">
      <alignment horizontal="center" vertical="center" wrapText="1" readingOrder="2"/>
    </xf>
    <xf numFmtId="0" fontId="42" fillId="2" borderId="39" xfId="0" applyFont="1" applyFill="1" applyBorder="1" applyAlignment="1">
      <alignment horizontal="center" vertical="center" wrapText="1" readingOrder="2"/>
    </xf>
    <xf numFmtId="0" fontId="42" fillId="2" borderId="0" xfId="0" applyFont="1" applyFill="1" applyBorder="1" applyAlignment="1">
      <alignment horizontal="center" vertical="center" wrapText="1" readingOrder="2"/>
    </xf>
    <xf numFmtId="0" fontId="42" fillId="2" borderId="40" xfId="0" applyFont="1" applyFill="1" applyBorder="1" applyAlignment="1">
      <alignment horizontal="center" vertical="center" wrapText="1" readingOrder="2"/>
    </xf>
    <xf numFmtId="0" fontId="42" fillId="2" borderId="37" xfId="0" applyFont="1" applyFill="1" applyBorder="1" applyAlignment="1">
      <alignment horizontal="center" vertical="center" wrapText="1" readingOrder="2"/>
    </xf>
    <xf numFmtId="0" fontId="42" fillId="2" borderId="33" xfId="0" applyFont="1" applyFill="1" applyBorder="1" applyAlignment="1">
      <alignment horizontal="center" vertical="center" wrapText="1" readingOrder="2"/>
    </xf>
    <xf numFmtId="0" fontId="42" fillId="2" borderId="34" xfId="0" applyFont="1" applyFill="1" applyBorder="1" applyAlignment="1">
      <alignment horizontal="center" vertical="center" wrapText="1" readingOrder="2"/>
    </xf>
    <xf numFmtId="0" fontId="42" fillId="2" borderId="10" xfId="0" applyFont="1" applyFill="1" applyBorder="1" applyAlignment="1">
      <alignment horizontal="center" vertical="center" textRotation="90" wrapText="1" readingOrder="2"/>
    </xf>
    <xf numFmtId="0" fontId="43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95250</xdr:rowOff>
    </xdr:from>
    <xdr:to>
      <xdr:col>8</xdr:col>
      <xdr:colOff>381000</xdr:colOff>
      <xdr:row>2</xdr:row>
      <xdr:rowOff>409575</xdr:rowOff>
    </xdr:to>
    <xdr:pic>
      <xdr:nvPicPr>
        <xdr:cNvPr id="1" name="صورة 0" descr="sy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95250"/>
          <a:ext cx="12001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2"/>
  <sheetViews>
    <sheetView rightToLeft="1" tabSelected="1" view="pageBreakPreview" zoomScale="96" zoomScaleNormal="70" zoomScaleSheetLayoutView="96" zoomScalePageLayoutView="0" workbookViewId="0" topLeftCell="A1">
      <selection activeCell="A1" sqref="A1:C1"/>
    </sheetView>
  </sheetViews>
  <sheetFormatPr defaultColWidth="9.00390625" defaultRowHeight="15"/>
  <cols>
    <col min="1" max="1" width="28.00390625" style="8" customWidth="1"/>
    <col min="2" max="2" width="14.421875" style="8" bestFit="1" customWidth="1"/>
    <col min="3" max="3" width="14.28125" style="8" bestFit="1" customWidth="1"/>
    <col min="4" max="4" width="11.140625" style="8" customWidth="1"/>
    <col min="5" max="13" width="9.00390625" style="8" customWidth="1"/>
    <col min="14" max="14" width="12.421875" style="8" customWidth="1"/>
    <col min="15" max="15" width="10.57421875" style="8" customWidth="1"/>
    <col min="16" max="17" width="9.00390625" style="8" customWidth="1"/>
    <col min="18" max="18" width="0.5625" style="8" customWidth="1"/>
    <col min="19" max="21" width="9.00390625" style="8" hidden="1" customWidth="1"/>
    <col min="22" max="16384" width="9.00390625" style="8" customWidth="1"/>
  </cols>
  <sheetData>
    <row r="1" spans="1:17" ht="37.5" customHeight="1">
      <c r="A1" s="72" t="s">
        <v>65</v>
      </c>
      <c r="B1" s="72"/>
      <c r="C1" s="72"/>
      <c r="D1" s="10"/>
      <c r="E1" s="10"/>
      <c r="F1" s="10"/>
      <c r="G1" s="71"/>
      <c r="H1" s="71"/>
      <c r="I1" s="10"/>
      <c r="J1" s="10"/>
      <c r="K1" s="10"/>
      <c r="L1" s="10"/>
      <c r="M1" s="10"/>
      <c r="N1" s="10"/>
      <c r="O1" s="10"/>
      <c r="P1" s="7"/>
      <c r="Q1" s="7"/>
    </row>
    <row r="2" spans="1:17" ht="30.75" customHeight="1">
      <c r="A2" s="72" t="s">
        <v>66</v>
      </c>
      <c r="B2" s="72"/>
      <c r="C2" s="72"/>
      <c r="D2" s="10"/>
      <c r="E2" s="10"/>
      <c r="F2" s="10"/>
      <c r="G2" s="71"/>
      <c r="H2" s="71"/>
      <c r="I2" s="10"/>
      <c r="J2" s="10"/>
      <c r="K2" s="10"/>
      <c r="L2" s="10"/>
      <c r="M2" s="10"/>
      <c r="N2" s="10"/>
      <c r="O2" s="10"/>
      <c r="P2" s="7"/>
      <c r="Q2" s="7"/>
    </row>
    <row r="3" spans="1:17" ht="38.25" customHeight="1">
      <c r="A3" s="73" t="s">
        <v>67</v>
      </c>
      <c r="B3" s="73"/>
      <c r="C3" s="73"/>
      <c r="D3" s="10"/>
      <c r="E3" s="10"/>
      <c r="F3" s="10"/>
      <c r="G3" s="71"/>
      <c r="H3" s="71"/>
      <c r="I3" s="10"/>
      <c r="J3" s="10"/>
      <c r="K3" s="10"/>
      <c r="L3" s="10"/>
      <c r="M3" s="10"/>
      <c r="N3" s="10"/>
      <c r="O3" s="10"/>
      <c r="P3" s="7"/>
      <c r="Q3" s="7"/>
    </row>
    <row r="4" spans="1:17" ht="27.75">
      <c r="A4" s="59" t="s">
        <v>68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1"/>
      <c r="Q4" s="7"/>
    </row>
    <row r="5" spans="1:18" ht="18.75">
      <c r="A5" s="61" t="s">
        <v>0</v>
      </c>
      <c r="B5" s="62"/>
      <c r="C5" s="63"/>
      <c r="D5" s="52" t="s">
        <v>1</v>
      </c>
      <c r="E5" s="25" t="s">
        <v>2</v>
      </c>
      <c r="F5" s="25" t="s">
        <v>3</v>
      </c>
      <c r="G5" s="25" t="s">
        <v>4</v>
      </c>
      <c r="H5" s="25" t="s">
        <v>5</v>
      </c>
      <c r="I5" s="52" t="s">
        <v>6</v>
      </c>
      <c r="J5" s="52"/>
      <c r="K5" s="70" t="s">
        <v>7</v>
      </c>
      <c r="L5" s="52" t="s">
        <v>8</v>
      </c>
      <c r="M5" s="52" t="s">
        <v>9</v>
      </c>
      <c r="N5" s="52" t="s">
        <v>10</v>
      </c>
      <c r="O5" s="52" t="s">
        <v>11</v>
      </c>
      <c r="P5" s="52" t="s">
        <v>12</v>
      </c>
      <c r="Q5" s="7"/>
      <c r="R5" s="7"/>
    </row>
    <row r="6" spans="1:18" ht="18.75">
      <c r="A6" s="64"/>
      <c r="B6" s="65"/>
      <c r="C6" s="66"/>
      <c r="D6" s="52"/>
      <c r="E6" s="25"/>
      <c r="F6" s="25"/>
      <c r="G6" s="25"/>
      <c r="H6" s="25"/>
      <c r="I6" s="52" t="s">
        <v>13</v>
      </c>
      <c r="J6" s="52"/>
      <c r="K6" s="70"/>
      <c r="L6" s="52"/>
      <c r="M6" s="52"/>
      <c r="N6" s="52"/>
      <c r="O6" s="52"/>
      <c r="P6" s="52"/>
      <c r="Q6" s="7"/>
      <c r="R6" s="7"/>
    </row>
    <row r="7" spans="1:18" ht="71.25" customHeight="1">
      <c r="A7" s="67"/>
      <c r="B7" s="68"/>
      <c r="C7" s="69"/>
      <c r="D7" s="52"/>
      <c r="E7" s="25"/>
      <c r="F7" s="25"/>
      <c r="G7" s="25"/>
      <c r="H7" s="25"/>
      <c r="I7" s="9" t="s">
        <v>14</v>
      </c>
      <c r="J7" s="9" t="s">
        <v>15</v>
      </c>
      <c r="K7" s="70"/>
      <c r="L7" s="52"/>
      <c r="M7" s="52"/>
      <c r="N7" s="52"/>
      <c r="O7" s="52"/>
      <c r="P7" s="52"/>
      <c r="Q7" s="7"/>
      <c r="R7" s="7"/>
    </row>
    <row r="8" spans="1:18" ht="27.75">
      <c r="A8" s="22" t="s">
        <v>72</v>
      </c>
      <c r="B8" s="23"/>
      <c r="C8" s="24"/>
      <c r="D8" s="1">
        <v>820</v>
      </c>
      <c r="E8" s="12">
        <v>36</v>
      </c>
      <c r="F8" s="2">
        <v>11</v>
      </c>
      <c r="G8" s="2">
        <v>40</v>
      </c>
      <c r="H8" s="2">
        <v>4</v>
      </c>
      <c r="I8" s="1">
        <v>70</v>
      </c>
      <c r="J8" s="1">
        <v>68</v>
      </c>
      <c r="K8" s="1">
        <v>815</v>
      </c>
      <c r="L8" s="1">
        <v>450</v>
      </c>
      <c r="M8" s="1">
        <v>75706</v>
      </c>
      <c r="N8" s="1">
        <v>113901</v>
      </c>
      <c r="O8" s="1">
        <v>103110</v>
      </c>
      <c r="P8" s="1">
        <v>2018</v>
      </c>
      <c r="Q8" s="7"/>
      <c r="R8" s="7"/>
    </row>
    <row r="9" spans="1:18" ht="27.75">
      <c r="A9" s="22" t="s">
        <v>74</v>
      </c>
      <c r="B9" s="23"/>
      <c r="C9" s="24"/>
      <c r="D9" s="1">
        <v>421</v>
      </c>
      <c r="E9" s="12">
        <v>7</v>
      </c>
      <c r="F9" s="2">
        <v>1</v>
      </c>
      <c r="G9" s="2">
        <v>14</v>
      </c>
      <c r="H9" s="2">
        <v>5</v>
      </c>
      <c r="I9" s="1">
        <v>34</v>
      </c>
      <c r="J9" s="1">
        <v>24</v>
      </c>
      <c r="K9" s="1">
        <v>426</v>
      </c>
      <c r="L9" s="1">
        <v>149</v>
      </c>
      <c r="M9" s="1">
        <v>15455</v>
      </c>
      <c r="N9" s="1">
        <v>50898</v>
      </c>
      <c r="O9" s="1">
        <v>44341</v>
      </c>
      <c r="P9" s="1">
        <v>249</v>
      </c>
      <c r="Q9" s="7"/>
      <c r="R9" s="7"/>
    </row>
    <row r="10" spans="1:18" ht="27.75">
      <c r="A10" s="22" t="s">
        <v>73</v>
      </c>
      <c r="B10" s="23"/>
      <c r="C10" s="24"/>
      <c r="D10" s="13">
        <v>204</v>
      </c>
      <c r="E10" s="14">
        <v>8</v>
      </c>
      <c r="F10" s="14">
        <v>2</v>
      </c>
      <c r="G10" s="14">
        <v>6</v>
      </c>
      <c r="H10" s="14">
        <v>3</v>
      </c>
      <c r="I10" s="13">
        <v>16</v>
      </c>
      <c r="J10" s="13">
        <v>21</v>
      </c>
      <c r="K10" s="13">
        <v>215</v>
      </c>
      <c r="L10" s="13">
        <v>89</v>
      </c>
      <c r="M10" s="13">
        <v>17946</v>
      </c>
      <c r="N10" s="13">
        <v>15381</v>
      </c>
      <c r="O10" s="13">
        <v>26445</v>
      </c>
      <c r="P10" s="13">
        <v>0</v>
      </c>
      <c r="Q10" s="7"/>
      <c r="R10" s="7"/>
    </row>
    <row r="11" spans="1:18" ht="27.75" customHeight="1">
      <c r="A11" s="22" t="s">
        <v>75</v>
      </c>
      <c r="B11" s="23"/>
      <c r="C11" s="24"/>
      <c r="D11" s="1">
        <v>30</v>
      </c>
      <c r="E11" s="2">
        <v>2</v>
      </c>
      <c r="F11" s="2">
        <v>0</v>
      </c>
      <c r="G11" s="2">
        <v>0</v>
      </c>
      <c r="H11" s="2">
        <v>6</v>
      </c>
      <c r="I11" s="1">
        <v>10</v>
      </c>
      <c r="J11" s="1">
        <v>10</v>
      </c>
      <c r="K11" s="1">
        <v>37</v>
      </c>
      <c r="L11" s="1">
        <v>38</v>
      </c>
      <c r="M11" s="1">
        <v>108</v>
      </c>
      <c r="N11" s="1">
        <v>36106</v>
      </c>
      <c r="O11" s="1">
        <v>0</v>
      </c>
      <c r="P11" s="1">
        <v>0</v>
      </c>
      <c r="Q11" s="7"/>
      <c r="R11" s="7"/>
    </row>
    <row r="12" spans="1:18" ht="27.75">
      <c r="A12" s="22" t="s">
        <v>71</v>
      </c>
      <c r="B12" s="23"/>
      <c r="C12" s="24"/>
      <c r="D12" s="1">
        <v>643</v>
      </c>
      <c r="E12" s="2">
        <v>14</v>
      </c>
      <c r="F12" s="2">
        <v>35</v>
      </c>
      <c r="G12" s="2">
        <v>50</v>
      </c>
      <c r="H12" s="2">
        <v>15</v>
      </c>
      <c r="I12" s="1">
        <v>42</v>
      </c>
      <c r="J12" s="1">
        <v>100</v>
      </c>
      <c r="K12" s="1">
        <v>588</v>
      </c>
      <c r="L12" s="1">
        <v>221</v>
      </c>
      <c r="M12" s="1">
        <v>19159</v>
      </c>
      <c r="N12" s="1">
        <v>63088</v>
      </c>
      <c r="O12" s="1">
        <v>7059</v>
      </c>
      <c r="P12" s="1">
        <v>949</v>
      </c>
      <c r="Q12" s="15"/>
      <c r="R12" s="15"/>
    </row>
    <row r="13" spans="1:18" ht="27.75">
      <c r="A13" s="22" t="s">
        <v>76</v>
      </c>
      <c r="B13" s="23"/>
      <c r="C13" s="24"/>
      <c r="D13" s="1">
        <v>541</v>
      </c>
      <c r="E13" s="2">
        <v>9</v>
      </c>
      <c r="F13" s="2">
        <v>1</v>
      </c>
      <c r="G13" s="2">
        <v>16</v>
      </c>
      <c r="H13" s="2">
        <v>4</v>
      </c>
      <c r="I13" s="1">
        <v>11</v>
      </c>
      <c r="J13" s="1">
        <v>57</v>
      </c>
      <c r="K13" s="1">
        <v>326</v>
      </c>
      <c r="L13" s="1">
        <v>96</v>
      </c>
      <c r="M13" s="1">
        <v>42506</v>
      </c>
      <c r="N13" s="1">
        <v>74257</v>
      </c>
      <c r="O13" s="1">
        <v>4012</v>
      </c>
      <c r="P13" s="1">
        <v>0</v>
      </c>
      <c r="Q13" s="15"/>
      <c r="R13" s="15"/>
    </row>
    <row r="14" spans="1:18" ht="27.75">
      <c r="A14" s="22" t="s">
        <v>77</v>
      </c>
      <c r="B14" s="23"/>
      <c r="C14" s="24"/>
      <c r="D14" s="1">
        <v>226</v>
      </c>
      <c r="E14" s="2">
        <v>6</v>
      </c>
      <c r="F14" s="2">
        <v>3</v>
      </c>
      <c r="G14" s="2">
        <v>20</v>
      </c>
      <c r="H14" s="2">
        <v>6</v>
      </c>
      <c r="I14" s="1">
        <v>221</v>
      </c>
      <c r="J14" s="1">
        <v>52</v>
      </c>
      <c r="K14" s="1">
        <v>354</v>
      </c>
      <c r="L14" s="1">
        <v>344</v>
      </c>
      <c r="M14" s="1">
        <v>15523</v>
      </c>
      <c r="N14" s="1">
        <v>102553</v>
      </c>
      <c r="O14" s="1">
        <v>138414</v>
      </c>
      <c r="P14" s="1">
        <v>1423</v>
      </c>
      <c r="Q14" s="15"/>
      <c r="R14" s="15"/>
    </row>
    <row r="15" spans="1:18" ht="27.75">
      <c r="A15" s="22" t="s">
        <v>70</v>
      </c>
      <c r="B15" s="23"/>
      <c r="C15" s="24"/>
      <c r="D15" s="1">
        <v>264</v>
      </c>
      <c r="E15" s="2">
        <v>0</v>
      </c>
      <c r="F15" s="2">
        <v>0</v>
      </c>
      <c r="G15" s="2">
        <v>0</v>
      </c>
      <c r="H15" s="2">
        <v>1</v>
      </c>
      <c r="I15" s="1">
        <v>73</v>
      </c>
      <c r="J15" s="1">
        <v>5</v>
      </c>
      <c r="K15" s="1">
        <v>431</v>
      </c>
      <c r="L15" s="1">
        <v>39</v>
      </c>
      <c r="M15" s="1">
        <v>3112</v>
      </c>
      <c r="N15" s="1">
        <v>0</v>
      </c>
      <c r="O15" s="1">
        <v>33961</v>
      </c>
      <c r="P15" s="1">
        <v>5</v>
      </c>
      <c r="Q15" s="15"/>
      <c r="R15" s="15"/>
    </row>
    <row r="16" spans="1:23" ht="27.75">
      <c r="A16" s="22" t="s">
        <v>78</v>
      </c>
      <c r="B16" s="23"/>
      <c r="C16" s="24"/>
      <c r="D16" s="1">
        <v>519</v>
      </c>
      <c r="E16" s="2">
        <v>13</v>
      </c>
      <c r="F16" s="2">
        <v>3</v>
      </c>
      <c r="G16" s="2">
        <v>16</v>
      </c>
      <c r="H16" s="2">
        <v>30</v>
      </c>
      <c r="I16" s="1">
        <v>126</v>
      </c>
      <c r="J16" s="1">
        <v>72</v>
      </c>
      <c r="K16" s="1">
        <v>303</v>
      </c>
      <c r="L16" s="1">
        <v>700</v>
      </c>
      <c r="M16" s="1">
        <v>29032</v>
      </c>
      <c r="N16" s="1">
        <v>101732</v>
      </c>
      <c r="O16" s="1">
        <v>165692</v>
      </c>
      <c r="P16" s="1">
        <v>1784</v>
      </c>
      <c r="Q16" s="15"/>
      <c r="R16" s="15"/>
      <c r="W16" s="8">
        <v>32974</v>
      </c>
    </row>
    <row r="17" spans="1:23" ht="27.75">
      <c r="A17" s="22" t="s">
        <v>82</v>
      </c>
      <c r="B17" s="23"/>
      <c r="C17" s="24"/>
      <c r="D17" s="1">
        <v>0</v>
      </c>
      <c r="E17" s="2">
        <v>0</v>
      </c>
      <c r="F17" s="2">
        <v>0</v>
      </c>
      <c r="G17" s="2">
        <v>0</v>
      </c>
      <c r="H17" s="2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5"/>
      <c r="R17" s="15"/>
      <c r="W17" s="8">
        <v>987</v>
      </c>
    </row>
    <row r="18" spans="1:18" ht="27.75" customHeight="1">
      <c r="A18" s="22" t="s">
        <v>79</v>
      </c>
      <c r="B18" s="23"/>
      <c r="C18" s="24"/>
      <c r="D18" s="1">
        <v>140</v>
      </c>
      <c r="E18" s="2">
        <v>9</v>
      </c>
      <c r="F18" s="2">
        <v>1</v>
      </c>
      <c r="G18" s="2">
        <v>3</v>
      </c>
      <c r="H18" s="2">
        <v>6</v>
      </c>
      <c r="I18" s="1">
        <v>7</v>
      </c>
      <c r="J18" s="1">
        <v>25</v>
      </c>
      <c r="K18" s="1">
        <v>118</v>
      </c>
      <c r="L18" s="1">
        <v>55</v>
      </c>
      <c r="M18" s="1">
        <v>3990</v>
      </c>
      <c r="N18" s="60">
        <v>11290</v>
      </c>
      <c r="O18" s="60"/>
      <c r="P18" s="1">
        <v>0</v>
      </c>
      <c r="Q18" s="15"/>
      <c r="R18" s="15"/>
    </row>
    <row r="19" spans="1:20" ht="27.75">
      <c r="A19" s="22" t="s">
        <v>69</v>
      </c>
      <c r="B19" s="23"/>
      <c r="C19" s="24"/>
      <c r="D19" s="2">
        <v>100</v>
      </c>
      <c r="E19" s="3">
        <v>3</v>
      </c>
      <c r="F19" s="3">
        <v>2</v>
      </c>
      <c r="G19" s="3">
        <v>14</v>
      </c>
      <c r="H19" s="3">
        <v>1</v>
      </c>
      <c r="I19" s="1">
        <v>6</v>
      </c>
      <c r="J19" s="1">
        <v>39</v>
      </c>
      <c r="K19" s="1">
        <v>228</v>
      </c>
      <c r="L19" s="1">
        <v>17</v>
      </c>
      <c r="M19" s="1">
        <v>3616</v>
      </c>
      <c r="N19" s="1">
        <v>9720</v>
      </c>
      <c r="O19" s="1">
        <v>29</v>
      </c>
      <c r="P19" s="1">
        <v>0</v>
      </c>
      <c r="Q19" s="15"/>
      <c r="R19" s="4"/>
      <c r="T19" s="8">
        <v>76</v>
      </c>
    </row>
    <row r="20" spans="1:18" ht="30" customHeight="1">
      <c r="A20" s="22" t="s">
        <v>80</v>
      </c>
      <c r="B20" s="23"/>
      <c r="C20" s="24"/>
      <c r="D20" s="1">
        <v>37</v>
      </c>
      <c r="E20" s="2">
        <v>0</v>
      </c>
      <c r="F20" s="2">
        <v>0</v>
      </c>
      <c r="G20" s="2">
        <v>0</v>
      </c>
      <c r="H20" s="2">
        <v>0</v>
      </c>
      <c r="I20" s="1">
        <v>6</v>
      </c>
      <c r="J20" s="1">
        <v>10</v>
      </c>
      <c r="K20" s="1">
        <v>47</v>
      </c>
      <c r="L20" s="1">
        <v>35</v>
      </c>
      <c r="M20" s="1">
        <v>1977</v>
      </c>
      <c r="N20" s="1">
        <v>5095</v>
      </c>
      <c r="O20" s="1">
        <v>12362</v>
      </c>
      <c r="P20" s="1">
        <v>0</v>
      </c>
      <c r="Q20" s="15"/>
      <c r="R20" s="15"/>
    </row>
    <row r="21" spans="1:20" ht="30" customHeight="1">
      <c r="A21" s="22" t="s">
        <v>83</v>
      </c>
      <c r="B21" s="23"/>
      <c r="C21" s="24"/>
      <c r="D21" s="1">
        <v>39</v>
      </c>
      <c r="E21" s="2">
        <v>2</v>
      </c>
      <c r="F21" s="2">
        <v>1</v>
      </c>
      <c r="G21" s="2">
        <v>2</v>
      </c>
      <c r="H21" s="2">
        <v>1</v>
      </c>
      <c r="I21" s="1">
        <v>14</v>
      </c>
      <c r="J21" s="1">
        <v>1</v>
      </c>
      <c r="K21" s="1">
        <v>23</v>
      </c>
      <c r="L21" s="1">
        <v>40</v>
      </c>
      <c r="M21" s="1">
        <v>100</v>
      </c>
      <c r="N21" s="60">
        <v>3180</v>
      </c>
      <c r="O21" s="60"/>
      <c r="P21" s="1">
        <v>0</v>
      </c>
      <c r="Q21" s="15"/>
      <c r="R21" s="15"/>
      <c r="T21" s="8">
        <v>67</v>
      </c>
    </row>
    <row r="22" spans="1:18" ht="30" customHeight="1">
      <c r="A22" s="22" t="s">
        <v>17</v>
      </c>
      <c r="B22" s="23"/>
      <c r="C22" s="24"/>
      <c r="D22" s="16">
        <f>SUM(D8:D21)</f>
        <v>3984</v>
      </c>
      <c r="E22" s="5">
        <f>SUM(E8:E21)</f>
        <v>109</v>
      </c>
      <c r="F22" s="5">
        <f aca="true" t="shared" si="0" ref="F22:P22">SUM(F8:F21)</f>
        <v>60</v>
      </c>
      <c r="G22" s="5">
        <f t="shared" si="0"/>
        <v>181</v>
      </c>
      <c r="H22" s="5">
        <f t="shared" si="0"/>
        <v>82</v>
      </c>
      <c r="I22" s="16">
        <f t="shared" si="0"/>
        <v>636</v>
      </c>
      <c r="J22" s="16">
        <f t="shared" si="0"/>
        <v>484</v>
      </c>
      <c r="K22" s="16">
        <f t="shared" si="0"/>
        <v>3911</v>
      </c>
      <c r="L22" s="16">
        <f t="shared" si="0"/>
        <v>2273</v>
      </c>
      <c r="M22" s="16">
        <f t="shared" si="0"/>
        <v>228230</v>
      </c>
      <c r="N22" s="16">
        <f t="shared" si="0"/>
        <v>587201</v>
      </c>
      <c r="O22" s="16">
        <f t="shared" si="0"/>
        <v>535425</v>
      </c>
      <c r="P22" s="16">
        <f t="shared" si="0"/>
        <v>6428</v>
      </c>
      <c r="Q22" s="15"/>
      <c r="R22" s="15"/>
    </row>
    <row r="23" spans="1:17" ht="30" customHeight="1">
      <c r="A23" s="59" t="s">
        <v>68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</row>
    <row r="24" spans="1:21" ht="30" customHeight="1">
      <c r="A24" s="52" t="s">
        <v>0</v>
      </c>
      <c r="B24" s="52" t="s">
        <v>18</v>
      </c>
      <c r="C24" s="52" t="s">
        <v>19</v>
      </c>
      <c r="D24" s="52" t="s">
        <v>20</v>
      </c>
      <c r="E24" s="52" t="s">
        <v>21</v>
      </c>
      <c r="F24" s="52" t="s">
        <v>22</v>
      </c>
      <c r="G24" s="25" t="s">
        <v>23</v>
      </c>
      <c r="H24" s="52" t="s">
        <v>24</v>
      </c>
      <c r="I24" s="52" t="s">
        <v>25</v>
      </c>
      <c r="J24" s="52" t="s">
        <v>26</v>
      </c>
      <c r="K24" s="52" t="s">
        <v>27</v>
      </c>
      <c r="L24" s="52" t="s">
        <v>28</v>
      </c>
      <c r="M24" s="52" t="s">
        <v>29</v>
      </c>
      <c r="N24" s="52" t="s">
        <v>30</v>
      </c>
      <c r="O24" s="52" t="s">
        <v>31</v>
      </c>
      <c r="P24" s="52" t="s">
        <v>32</v>
      </c>
      <c r="Q24" s="52" t="s">
        <v>33</v>
      </c>
      <c r="U24" s="8">
        <v>90</v>
      </c>
    </row>
    <row r="25" spans="1:20" ht="30" customHeight="1">
      <c r="A25" s="52"/>
      <c r="B25" s="52"/>
      <c r="C25" s="52"/>
      <c r="D25" s="52"/>
      <c r="E25" s="52"/>
      <c r="F25" s="52"/>
      <c r="G25" s="25"/>
      <c r="H25" s="52"/>
      <c r="I25" s="52"/>
      <c r="J25" s="52"/>
      <c r="K25" s="52"/>
      <c r="L25" s="52"/>
      <c r="M25" s="52"/>
      <c r="N25" s="52"/>
      <c r="O25" s="52"/>
      <c r="P25" s="52"/>
      <c r="Q25" s="52"/>
      <c r="T25" s="8">
        <v>22</v>
      </c>
    </row>
    <row r="26" spans="1:17" ht="57" customHeight="1">
      <c r="A26" s="52"/>
      <c r="B26" s="52"/>
      <c r="C26" s="52"/>
      <c r="D26" s="52"/>
      <c r="E26" s="52"/>
      <c r="F26" s="52"/>
      <c r="G26" s="25"/>
      <c r="H26" s="52"/>
      <c r="I26" s="52"/>
      <c r="J26" s="52"/>
      <c r="K26" s="52"/>
      <c r="L26" s="52"/>
      <c r="M26" s="52"/>
      <c r="N26" s="52"/>
      <c r="O26" s="52"/>
      <c r="P26" s="52"/>
      <c r="Q26" s="52"/>
    </row>
    <row r="27" spans="1:17" ht="27.75">
      <c r="A27" s="21" t="s">
        <v>72</v>
      </c>
      <c r="B27" s="1">
        <v>11765</v>
      </c>
      <c r="C27" s="1">
        <v>1660637</v>
      </c>
      <c r="D27" s="1">
        <v>23810</v>
      </c>
      <c r="E27" s="1">
        <v>474</v>
      </c>
      <c r="F27" s="1">
        <v>0</v>
      </c>
      <c r="G27" s="2">
        <v>15118</v>
      </c>
      <c r="H27" s="1">
        <v>38959</v>
      </c>
      <c r="I27" s="1">
        <v>4387</v>
      </c>
      <c r="J27" s="1">
        <v>620</v>
      </c>
      <c r="K27" s="1">
        <v>0</v>
      </c>
      <c r="L27" s="1">
        <v>0</v>
      </c>
      <c r="M27" s="1">
        <v>1453</v>
      </c>
      <c r="N27" s="1">
        <v>15349</v>
      </c>
      <c r="O27" s="1">
        <v>0</v>
      </c>
      <c r="P27" s="1">
        <v>0</v>
      </c>
      <c r="Q27" s="2">
        <v>0</v>
      </c>
    </row>
    <row r="28" spans="1:17" ht="27.75">
      <c r="A28" s="21" t="s">
        <v>74</v>
      </c>
      <c r="B28" s="1">
        <v>34683</v>
      </c>
      <c r="C28" s="1">
        <v>635868</v>
      </c>
      <c r="D28" s="1">
        <v>0</v>
      </c>
      <c r="E28" s="1">
        <v>0</v>
      </c>
      <c r="F28" s="1">
        <v>0</v>
      </c>
      <c r="G28" s="2">
        <v>4210</v>
      </c>
      <c r="H28" s="1">
        <v>8674</v>
      </c>
      <c r="I28" s="1">
        <v>1227</v>
      </c>
      <c r="J28" s="1">
        <v>0</v>
      </c>
      <c r="K28" s="1">
        <v>0</v>
      </c>
      <c r="L28" s="1">
        <v>0</v>
      </c>
      <c r="M28" s="1">
        <v>0</v>
      </c>
      <c r="N28" s="1">
        <v>2001</v>
      </c>
      <c r="O28" s="1">
        <v>787</v>
      </c>
      <c r="P28" s="1">
        <v>0</v>
      </c>
      <c r="Q28" s="1">
        <v>0</v>
      </c>
    </row>
    <row r="29" spans="1:17" ht="55.5">
      <c r="A29" s="21" t="s">
        <v>73</v>
      </c>
      <c r="B29" s="1">
        <v>3468</v>
      </c>
      <c r="C29" s="1">
        <v>170710</v>
      </c>
      <c r="D29" s="1">
        <v>0</v>
      </c>
      <c r="E29" s="1">
        <v>0</v>
      </c>
      <c r="F29" s="1">
        <v>0</v>
      </c>
      <c r="G29" s="2">
        <v>275</v>
      </c>
      <c r="H29" s="1">
        <v>0</v>
      </c>
      <c r="I29" s="1">
        <v>1275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</row>
    <row r="30" spans="1:17" ht="27.75">
      <c r="A30" s="21" t="s">
        <v>75</v>
      </c>
      <c r="B30" s="1">
        <v>0</v>
      </c>
      <c r="C30" s="1">
        <v>1359</v>
      </c>
      <c r="D30" s="1">
        <v>0</v>
      </c>
      <c r="E30" s="1">
        <v>0</v>
      </c>
      <c r="F30" s="1">
        <v>0</v>
      </c>
      <c r="G30" s="2">
        <v>0</v>
      </c>
      <c r="H30" s="1">
        <v>0</v>
      </c>
      <c r="I30" s="1">
        <v>0</v>
      </c>
      <c r="J30" s="1">
        <v>0</v>
      </c>
      <c r="K30" s="1">
        <v>0</v>
      </c>
      <c r="L30" s="1">
        <v>450</v>
      </c>
      <c r="M30" s="1">
        <v>0</v>
      </c>
      <c r="N30" s="1">
        <v>0</v>
      </c>
      <c r="O30" s="1">
        <v>1005</v>
      </c>
      <c r="P30" s="1">
        <v>863</v>
      </c>
      <c r="Q30" s="2">
        <v>0</v>
      </c>
    </row>
    <row r="31" spans="1:17" ht="27.75">
      <c r="A31" s="21" t="s">
        <v>71</v>
      </c>
      <c r="B31" s="1">
        <v>24773</v>
      </c>
      <c r="C31" s="1">
        <v>779765</v>
      </c>
      <c r="D31" s="1">
        <v>16122</v>
      </c>
      <c r="E31" s="1">
        <v>156</v>
      </c>
      <c r="F31" s="1">
        <v>0</v>
      </c>
      <c r="G31" s="2">
        <v>27966</v>
      </c>
      <c r="H31" s="1">
        <v>21855</v>
      </c>
      <c r="I31" s="1">
        <v>33853</v>
      </c>
      <c r="J31" s="1">
        <v>996</v>
      </c>
      <c r="K31" s="1">
        <v>0</v>
      </c>
      <c r="L31" s="1">
        <v>0</v>
      </c>
      <c r="M31" s="1">
        <v>0</v>
      </c>
      <c r="N31" s="1">
        <v>9321</v>
      </c>
      <c r="O31" s="1">
        <v>0</v>
      </c>
      <c r="P31" s="1">
        <v>0</v>
      </c>
      <c r="Q31" s="1">
        <v>0</v>
      </c>
    </row>
    <row r="32" spans="1:17" ht="55.5">
      <c r="A32" s="21" t="s">
        <v>76</v>
      </c>
      <c r="B32" s="17">
        <v>16475</v>
      </c>
      <c r="C32" s="17">
        <v>235909</v>
      </c>
      <c r="D32" s="17">
        <v>0</v>
      </c>
      <c r="E32" s="18">
        <v>46011</v>
      </c>
      <c r="F32" s="17">
        <v>89785</v>
      </c>
      <c r="G32" s="19">
        <v>4089</v>
      </c>
      <c r="H32" s="17">
        <v>7342</v>
      </c>
      <c r="I32" s="17">
        <v>1237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</row>
    <row r="33" spans="1:17" ht="55.5">
      <c r="A33" s="21" t="s">
        <v>77</v>
      </c>
      <c r="B33" s="1">
        <v>82986</v>
      </c>
      <c r="C33" s="1">
        <v>626874</v>
      </c>
      <c r="D33" s="1">
        <v>6743</v>
      </c>
      <c r="E33" s="1">
        <v>0</v>
      </c>
      <c r="F33" s="1">
        <v>0</v>
      </c>
      <c r="G33" s="2">
        <v>5030</v>
      </c>
      <c r="H33" s="1">
        <v>22147</v>
      </c>
      <c r="I33" s="1">
        <v>17343</v>
      </c>
      <c r="J33" s="1">
        <v>0</v>
      </c>
      <c r="K33" s="1">
        <v>562</v>
      </c>
      <c r="L33" s="1">
        <v>0</v>
      </c>
      <c r="M33" s="1">
        <v>0</v>
      </c>
      <c r="N33" s="1">
        <v>11451</v>
      </c>
      <c r="O33" s="1">
        <v>0</v>
      </c>
      <c r="P33" s="1">
        <v>0</v>
      </c>
      <c r="Q33" s="1">
        <v>0</v>
      </c>
    </row>
    <row r="34" spans="1:17" ht="55.5">
      <c r="A34" s="21" t="s">
        <v>70</v>
      </c>
      <c r="B34" s="1">
        <v>0</v>
      </c>
      <c r="C34" s="1">
        <v>67580</v>
      </c>
      <c r="D34" s="1">
        <v>157</v>
      </c>
      <c r="E34" s="1">
        <v>43108</v>
      </c>
      <c r="F34" s="1">
        <v>33691</v>
      </c>
      <c r="G34" s="2">
        <v>859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50</v>
      </c>
      <c r="O34" s="1">
        <v>0</v>
      </c>
      <c r="P34" s="1">
        <v>0</v>
      </c>
      <c r="Q34" s="1">
        <v>0</v>
      </c>
    </row>
    <row r="35" spans="1:17" ht="27.75">
      <c r="A35" s="21" t="s">
        <v>78</v>
      </c>
      <c r="B35" s="1">
        <v>196244</v>
      </c>
      <c r="C35" s="1">
        <v>1169659</v>
      </c>
      <c r="D35" s="1">
        <v>6550</v>
      </c>
      <c r="E35" s="1">
        <v>9051</v>
      </c>
      <c r="F35" s="1">
        <v>0</v>
      </c>
      <c r="G35" s="2">
        <v>16374</v>
      </c>
      <c r="H35" s="1">
        <v>49723</v>
      </c>
      <c r="I35" s="1">
        <v>19386</v>
      </c>
      <c r="J35" s="1">
        <v>0</v>
      </c>
      <c r="K35" s="1">
        <v>3005</v>
      </c>
      <c r="L35" s="1">
        <v>8752</v>
      </c>
      <c r="M35" s="1">
        <v>961</v>
      </c>
      <c r="N35" s="1">
        <v>13283</v>
      </c>
      <c r="O35" s="1">
        <v>33</v>
      </c>
      <c r="P35" s="1">
        <v>7509</v>
      </c>
      <c r="Q35" s="2">
        <v>525</v>
      </c>
    </row>
    <row r="36" spans="1:17" ht="27.75">
      <c r="A36" s="21" t="s">
        <v>82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2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</row>
    <row r="37" spans="1:17" ht="55.5">
      <c r="A37" s="21" t="s">
        <v>79</v>
      </c>
      <c r="B37" s="1">
        <v>232</v>
      </c>
      <c r="C37" s="1">
        <v>238628</v>
      </c>
      <c r="D37" s="1">
        <v>0</v>
      </c>
      <c r="E37" s="1">
        <v>0</v>
      </c>
      <c r="F37" s="1">
        <v>0</v>
      </c>
      <c r="G37" s="2">
        <v>0</v>
      </c>
      <c r="H37" s="1">
        <v>18953</v>
      </c>
      <c r="I37" s="1">
        <v>0</v>
      </c>
      <c r="J37" s="6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</row>
    <row r="38" spans="1:17" ht="55.5">
      <c r="A38" s="21" t="s">
        <v>69</v>
      </c>
      <c r="B38" s="1">
        <v>11867</v>
      </c>
      <c r="C38" s="1">
        <v>76214</v>
      </c>
      <c r="D38" s="1">
        <v>10149</v>
      </c>
      <c r="E38" s="1">
        <v>0</v>
      </c>
      <c r="F38" s="1">
        <v>0</v>
      </c>
      <c r="G38" s="2">
        <v>0</v>
      </c>
      <c r="H38" s="1">
        <v>5572</v>
      </c>
      <c r="I38" s="1">
        <v>7200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2">
        <v>0</v>
      </c>
    </row>
    <row r="39" spans="1:17" ht="55.5">
      <c r="A39" s="21" t="s">
        <v>80</v>
      </c>
      <c r="B39" s="1">
        <v>4727</v>
      </c>
      <c r="C39" s="1">
        <v>141777</v>
      </c>
      <c r="D39" s="1">
        <v>749</v>
      </c>
      <c r="E39" s="1">
        <v>0</v>
      </c>
      <c r="F39" s="1">
        <v>0</v>
      </c>
      <c r="G39" s="2">
        <v>804</v>
      </c>
      <c r="H39" s="1">
        <v>1693</v>
      </c>
      <c r="I39" s="1">
        <v>1971</v>
      </c>
      <c r="J39" s="1">
        <v>220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2">
        <v>0</v>
      </c>
    </row>
    <row r="40" spans="1:17" ht="55.5">
      <c r="A40" s="21" t="s">
        <v>83</v>
      </c>
      <c r="B40" s="1">
        <v>0</v>
      </c>
      <c r="C40" s="1">
        <v>433</v>
      </c>
      <c r="D40" s="1">
        <v>0</v>
      </c>
      <c r="E40" s="1">
        <v>0</v>
      </c>
      <c r="F40" s="1">
        <v>0</v>
      </c>
      <c r="G40" s="2">
        <v>0</v>
      </c>
      <c r="H40" s="1">
        <v>0</v>
      </c>
      <c r="I40" s="1">
        <v>0</v>
      </c>
      <c r="J40" s="1">
        <v>0</v>
      </c>
      <c r="K40" s="20">
        <v>0</v>
      </c>
      <c r="L40" s="20">
        <v>0</v>
      </c>
      <c r="M40" s="20">
        <v>0</v>
      </c>
      <c r="N40" s="1">
        <v>0</v>
      </c>
      <c r="O40" s="20">
        <v>0</v>
      </c>
      <c r="P40" s="20">
        <v>0</v>
      </c>
      <c r="Q40" s="2">
        <v>0</v>
      </c>
    </row>
    <row r="41" spans="1:17" ht="27.75">
      <c r="A41" s="16" t="s">
        <v>34</v>
      </c>
      <c r="B41" s="16">
        <f aca="true" t="shared" si="1" ref="B41:J41">SUM(B27:B40)</f>
        <v>387220</v>
      </c>
      <c r="C41" s="16">
        <f t="shared" si="1"/>
        <v>5805413</v>
      </c>
      <c r="D41" s="16">
        <f t="shared" si="1"/>
        <v>64280</v>
      </c>
      <c r="E41" s="16">
        <f t="shared" si="1"/>
        <v>98800</v>
      </c>
      <c r="F41" s="16">
        <f t="shared" si="1"/>
        <v>123476</v>
      </c>
      <c r="G41" s="5">
        <f t="shared" si="1"/>
        <v>74725</v>
      </c>
      <c r="H41" s="5">
        <f t="shared" si="1"/>
        <v>174918</v>
      </c>
      <c r="I41" s="5">
        <f t="shared" si="1"/>
        <v>87879</v>
      </c>
      <c r="J41" s="5">
        <f t="shared" si="1"/>
        <v>1836</v>
      </c>
      <c r="K41" s="5">
        <f>SUM(K27:K40)</f>
        <v>3567</v>
      </c>
      <c r="L41" s="5">
        <f aca="true" t="shared" si="2" ref="L41:Q41">SUM(L27:L40)</f>
        <v>9202</v>
      </c>
      <c r="M41" s="5">
        <f t="shared" si="2"/>
        <v>2414</v>
      </c>
      <c r="N41" s="16">
        <f t="shared" si="2"/>
        <v>51455</v>
      </c>
      <c r="O41" s="5">
        <f t="shared" si="2"/>
        <v>1825</v>
      </c>
      <c r="P41" s="5">
        <f t="shared" si="2"/>
        <v>8372</v>
      </c>
      <c r="Q41" s="5">
        <f t="shared" si="2"/>
        <v>525</v>
      </c>
    </row>
    <row r="42" spans="1:17" ht="27.75">
      <c r="A42" s="51" t="s">
        <v>68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7"/>
    </row>
    <row r="43" spans="1:17" ht="18.75">
      <c r="A43" s="52" t="s">
        <v>0</v>
      </c>
      <c r="B43" s="52" t="s">
        <v>35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7"/>
    </row>
    <row r="44" spans="1:17" ht="56.25">
      <c r="A44" s="52"/>
      <c r="B44" s="9" t="s">
        <v>36</v>
      </c>
      <c r="C44" s="9" t="s">
        <v>37</v>
      </c>
      <c r="D44" s="9" t="s">
        <v>38</v>
      </c>
      <c r="E44" s="9" t="s">
        <v>39</v>
      </c>
      <c r="F44" s="9" t="s">
        <v>40</v>
      </c>
      <c r="G44" s="9" t="s">
        <v>41</v>
      </c>
      <c r="H44" s="9" t="s">
        <v>42</v>
      </c>
      <c r="I44" s="9" t="s">
        <v>43</v>
      </c>
      <c r="J44" s="9" t="s">
        <v>44</v>
      </c>
      <c r="K44" s="9" t="s">
        <v>45</v>
      </c>
      <c r="L44" s="9" t="s">
        <v>46</v>
      </c>
      <c r="M44" s="9" t="s">
        <v>47</v>
      </c>
      <c r="N44" s="9" t="s">
        <v>48</v>
      </c>
      <c r="O44" s="9" t="s">
        <v>49</v>
      </c>
      <c r="P44" s="9" t="s">
        <v>50</v>
      </c>
      <c r="Q44" s="7"/>
    </row>
    <row r="45" spans="1:17" ht="27.75">
      <c r="A45" s="21" t="s">
        <v>72</v>
      </c>
      <c r="B45" s="1">
        <v>0</v>
      </c>
      <c r="C45" s="1">
        <v>698</v>
      </c>
      <c r="D45" s="1">
        <v>0</v>
      </c>
      <c r="E45" s="1">
        <v>1195</v>
      </c>
      <c r="F45" s="1">
        <v>700</v>
      </c>
      <c r="G45" s="1">
        <v>0</v>
      </c>
      <c r="H45" s="1">
        <v>0</v>
      </c>
      <c r="I45" s="1">
        <v>648</v>
      </c>
      <c r="J45" s="1">
        <v>2475</v>
      </c>
      <c r="K45" s="1">
        <v>1915</v>
      </c>
      <c r="L45" s="1">
        <v>739</v>
      </c>
      <c r="M45" s="1">
        <v>0</v>
      </c>
      <c r="N45" s="1">
        <v>302</v>
      </c>
      <c r="O45" s="1">
        <v>1771</v>
      </c>
      <c r="P45" s="1">
        <v>335</v>
      </c>
      <c r="Q45" s="7"/>
    </row>
    <row r="46" spans="1:17" ht="27.75">
      <c r="A46" s="21" t="s">
        <v>74</v>
      </c>
      <c r="B46" s="1">
        <v>0</v>
      </c>
      <c r="C46" s="1">
        <v>702</v>
      </c>
      <c r="D46" s="1">
        <v>0</v>
      </c>
      <c r="E46" s="1">
        <v>2467</v>
      </c>
      <c r="F46" s="1">
        <v>0</v>
      </c>
      <c r="G46" s="1">
        <v>0</v>
      </c>
      <c r="H46" s="1">
        <v>51</v>
      </c>
      <c r="I46" s="1">
        <v>589</v>
      </c>
      <c r="J46" s="1">
        <v>12</v>
      </c>
      <c r="K46" s="1">
        <v>8</v>
      </c>
      <c r="L46" s="1">
        <v>727</v>
      </c>
      <c r="M46" s="1">
        <v>0</v>
      </c>
      <c r="N46" s="1">
        <v>171</v>
      </c>
      <c r="O46" s="1">
        <v>0</v>
      </c>
      <c r="P46" s="1">
        <v>15</v>
      </c>
      <c r="Q46" s="7"/>
    </row>
    <row r="47" spans="1:17" ht="55.5">
      <c r="A47" s="21" t="s">
        <v>73</v>
      </c>
      <c r="B47" s="1">
        <v>0</v>
      </c>
      <c r="C47" s="1">
        <v>0</v>
      </c>
      <c r="D47" s="1">
        <v>0</v>
      </c>
      <c r="E47" s="1">
        <v>0</v>
      </c>
      <c r="F47" s="1">
        <v>191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8144</v>
      </c>
      <c r="N47" s="1">
        <v>0</v>
      </c>
      <c r="O47" s="1">
        <v>0</v>
      </c>
      <c r="P47" s="1">
        <v>0</v>
      </c>
      <c r="Q47" s="7"/>
    </row>
    <row r="48" spans="1:17" ht="27.75">
      <c r="A48" s="21" t="s">
        <v>75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7"/>
    </row>
    <row r="49" spans="1:17" ht="27.75">
      <c r="A49" s="21" t="s">
        <v>71</v>
      </c>
      <c r="B49" s="1">
        <v>452</v>
      </c>
      <c r="C49" s="1">
        <v>2261</v>
      </c>
      <c r="D49" s="1">
        <v>0</v>
      </c>
      <c r="E49" s="1">
        <v>4003</v>
      </c>
      <c r="F49" s="1">
        <v>0</v>
      </c>
      <c r="G49" s="1">
        <v>0</v>
      </c>
      <c r="H49" s="1">
        <v>0</v>
      </c>
      <c r="I49" s="1">
        <v>485</v>
      </c>
      <c r="J49" s="1">
        <v>0</v>
      </c>
      <c r="K49" s="1">
        <v>0</v>
      </c>
      <c r="L49" s="1">
        <v>784</v>
      </c>
      <c r="M49" s="1">
        <v>0</v>
      </c>
      <c r="N49" s="1">
        <v>638</v>
      </c>
      <c r="O49" s="1">
        <v>0</v>
      </c>
      <c r="P49" s="1">
        <v>446</v>
      </c>
      <c r="Q49" s="7"/>
    </row>
    <row r="50" spans="1:17" ht="55.5">
      <c r="A50" s="21" t="s">
        <v>76</v>
      </c>
      <c r="B50" s="1">
        <v>0</v>
      </c>
      <c r="C50" s="1">
        <v>312</v>
      </c>
      <c r="D50" s="1">
        <v>0</v>
      </c>
      <c r="E50" s="1">
        <v>421</v>
      </c>
      <c r="F50" s="1">
        <v>1357</v>
      </c>
      <c r="G50" s="1">
        <v>259</v>
      </c>
      <c r="H50" s="1">
        <v>0</v>
      </c>
      <c r="I50" s="1">
        <v>121</v>
      </c>
      <c r="J50" s="1">
        <v>95</v>
      </c>
      <c r="K50" s="1">
        <v>14</v>
      </c>
      <c r="L50" s="1">
        <v>19</v>
      </c>
      <c r="M50" s="1">
        <v>62</v>
      </c>
      <c r="N50" s="1">
        <v>48</v>
      </c>
      <c r="O50" s="1">
        <v>6</v>
      </c>
      <c r="P50" s="1">
        <v>0</v>
      </c>
      <c r="Q50" s="7"/>
    </row>
    <row r="51" spans="1:17" ht="55.5">
      <c r="A51" s="21" t="s">
        <v>77</v>
      </c>
      <c r="B51" s="13">
        <v>178</v>
      </c>
      <c r="C51" s="13">
        <v>855</v>
      </c>
      <c r="D51" s="13">
        <v>0</v>
      </c>
      <c r="E51" s="13">
        <v>6611</v>
      </c>
      <c r="F51" s="13">
        <v>897</v>
      </c>
      <c r="G51" s="13">
        <v>0</v>
      </c>
      <c r="H51" s="13">
        <v>210</v>
      </c>
      <c r="I51" s="13">
        <v>1205</v>
      </c>
      <c r="J51" s="13">
        <v>2162</v>
      </c>
      <c r="K51" s="13">
        <v>223</v>
      </c>
      <c r="L51" s="13">
        <v>149</v>
      </c>
      <c r="M51" s="13">
        <v>955</v>
      </c>
      <c r="N51" s="13">
        <v>186</v>
      </c>
      <c r="O51" s="13">
        <v>1359</v>
      </c>
      <c r="P51" s="13">
        <v>203</v>
      </c>
      <c r="Q51" s="7"/>
    </row>
    <row r="52" spans="1:17" ht="55.5">
      <c r="A52" s="21" t="s">
        <v>70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7"/>
    </row>
    <row r="53" spans="1:17" ht="27.75">
      <c r="A53" s="21" t="s">
        <v>78</v>
      </c>
      <c r="B53" s="1">
        <v>0</v>
      </c>
      <c r="C53" s="1">
        <v>1245</v>
      </c>
      <c r="D53" s="1">
        <v>1633</v>
      </c>
      <c r="E53" s="1">
        <v>3617</v>
      </c>
      <c r="F53" s="1">
        <v>0</v>
      </c>
      <c r="G53" s="1">
        <v>0</v>
      </c>
      <c r="H53" s="1">
        <v>370</v>
      </c>
      <c r="I53" s="1">
        <v>794</v>
      </c>
      <c r="J53" s="1">
        <v>1103</v>
      </c>
      <c r="K53" s="1">
        <v>308</v>
      </c>
      <c r="L53" s="1">
        <v>247</v>
      </c>
      <c r="M53" s="1">
        <v>0</v>
      </c>
      <c r="N53" s="1">
        <v>94</v>
      </c>
      <c r="O53" s="1">
        <v>3193</v>
      </c>
      <c r="P53" s="1">
        <v>116</v>
      </c>
      <c r="Q53" s="7"/>
    </row>
    <row r="54" spans="1:17" ht="27.75">
      <c r="A54" s="21" t="s">
        <v>82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7"/>
    </row>
    <row r="55" spans="1:17" ht="55.5">
      <c r="A55" s="21" t="s">
        <v>79</v>
      </c>
      <c r="B55" s="1">
        <v>0</v>
      </c>
      <c r="C55" s="1">
        <v>0</v>
      </c>
      <c r="D55" s="1">
        <v>0</v>
      </c>
      <c r="E55" s="1">
        <v>0</v>
      </c>
      <c r="F55" s="1">
        <v>124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768</v>
      </c>
      <c r="N55" s="1">
        <v>0</v>
      </c>
      <c r="O55" s="1">
        <v>0</v>
      </c>
      <c r="P55" s="1">
        <v>0</v>
      </c>
      <c r="Q55" s="7"/>
    </row>
    <row r="56" spans="1:17" ht="55.5">
      <c r="A56" s="21" t="s">
        <v>69</v>
      </c>
      <c r="B56" s="1">
        <v>1204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5"/>
    </row>
    <row r="57" spans="1:17" ht="55.5">
      <c r="A57" s="21" t="s">
        <v>80</v>
      </c>
      <c r="B57" s="1">
        <v>153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5"/>
    </row>
    <row r="58" spans="1:17" ht="55.5">
      <c r="A58" s="21" t="s">
        <v>83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55</v>
      </c>
      <c r="I58" s="1">
        <v>0</v>
      </c>
      <c r="J58" s="1">
        <v>0</v>
      </c>
      <c r="K58" s="1">
        <v>45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5"/>
    </row>
    <row r="59" spans="1:17" ht="27.75">
      <c r="A59" s="16" t="s">
        <v>34</v>
      </c>
      <c r="B59" s="9">
        <f>SUM(B45:B58)</f>
        <v>1987</v>
      </c>
      <c r="C59" s="9">
        <f aca="true" t="shared" si="3" ref="C59:P59">SUM(C45:C58)</f>
        <v>6073</v>
      </c>
      <c r="D59" s="9">
        <f t="shared" si="3"/>
        <v>1633</v>
      </c>
      <c r="E59" s="9">
        <f t="shared" si="3"/>
        <v>18314</v>
      </c>
      <c r="F59" s="9">
        <f t="shared" si="3"/>
        <v>3269</v>
      </c>
      <c r="G59" s="9">
        <f t="shared" si="3"/>
        <v>259</v>
      </c>
      <c r="H59" s="9">
        <f t="shared" si="3"/>
        <v>686</v>
      </c>
      <c r="I59" s="9">
        <f t="shared" si="3"/>
        <v>3842</v>
      </c>
      <c r="J59" s="9">
        <f t="shared" si="3"/>
        <v>5847</v>
      </c>
      <c r="K59" s="9">
        <f t="shared" si="3"/>
        <v>2513</v>
      </c>
      <c r="L59" s="9">
        <f t="shared" si="3"/>
        <v>2665</v>
      </c>
      <c r="M59" s="9">
        <f t="shared" si="3"/>
        <v>9929</v>
      </c>
      <c r="N59" s="9">
        <f t="shared" si="3"/>
        <v>1439</v>
      </c>
      <c r="O59" s="9">
        <f t="shared" si="3"/>
        <v>6329</v>
      </c>
      <c r="P59" s="5">
        <f t="shared" si="3"/>
        <v>1115</v>
      </c>
      <c r="Q59" s="15"/>
    </row>
    <row r="60" spans="1:17" ht="27.75">
      <c r="A60" s="51" t="s">
        <v>68</v>
      </c>
      <c r="B60" s="51"/>
      <c r="C60" s="51"/>
      <c r="D60" s="51"/>
      <c r="E60" s="51"/>
      <c r="F60" s="51"/>
      <c r="G60" s="51"/>
      <c r="H60" s="51"/>
      <c r="I60" s="51"/>
      <c r="J60" s="11"/>
      <c r="K60" s="11"/>
      <c r="L60" s="11"/>
      <c r="M60" s="11"/>
      <c r="N60" s="11"/>
      <c r="O60" s="11"/>
      <c r="P60" s="15"/>
      <c r="Q60" s="15"/>
    </row>
    <row r="61" spans="1:17" ht="93.75">
      <c r="A61" s="52" t="s">
        <v>0</v>
      </c>
      <c r="B61" s="52"/>
      <c r="C61" s="9" t="s">
        <v>51</v>
      </c>
      <c r="D61" s="9" t="s">
        <v>52</v>
      </c>
      <c r="E61" s="9" t="s">
        <v>53</v>
      </c>
      <c r="F61" s="9" t="s">
        <v>54</v>
      </c>
      <c r="G61" s="9" t="s">
        <v>55</v>
      </c>
      <c r="H61" s="9" t="s">
        <v>56</v>
      </c>
      <c r="I61" s="9" t="s">
        <v>57</v>
      </c>
      <c r="J61" s="15"/>
      <c r="K61" s="15"/>
      <c r="L61" s="15"/>
      <c r="M61" s="15"/>
      <c r="N61" s="15"/>
      <c r="O61" s="15"/>
      <c r="P61" s="15"/>
      <c r="Q61" s="15"/>
    </row>
    <row r="62" spans="1:17" ht="28.5" thickBot="1">
      <c r="A62" s="22" t="s">
        <v>72</v>
      </c>
      <c r="B62" s="24"/>
      <c r="C62" s="1">
        <v>0</v>
      </c>
      <c r="D62" s="1">
        <v>0</v>
      </c>
      <c r="E62" s="1">
        <v>35</v>
      </c>
      <c r="F62" s="1">
        <v>0</v>
      </c>
      <c r="G62" s="1">
        <v>0</v>
      </c>
      <c r="H62" s="1">
        <v>0</v>
      </c>
      <c r="I62" s="1">
        <v>3668</v>
      </c>
      <c r="J62" s="7"/>
      <c r="K62" s="7"/>
      <c r="L62" s="7"/>
      <c r="M62" s="7"/>
      <c r="N62" s="7"/>
      <c r="O62" s="7"/>
      <c r="P62" s="7"/>
      <c r="Q62" s="7"/>
    </row>
    <row r="63" spans="1:17" ht="27.75">
      <c r="A63" s="22" t="s">
        <v>74</v>
      </c>
      <c r="B63" s="24"/>
      <c r="C63" s="1">
        <v>0</v>
      </c>
      <c r="D63" s="1">
        <v>0</v>
      </c>
      <c r="E63" s="1">
        <v>1</v>
      </c>
      <c r="F63" s="1">
        <v>1</v>
      </c>
      <c r="G63" s="1">
        <v>0</v>
      </c>
      <c r="H63" s="1">
        <v>0</v>
      </c>
      <c r="I63" s="1">
        <v>7912</v>
      </c>
      <c r="J63" s="7"/>
      <c r="K63" s="53" t="s">
        <v>84</v>
      </c>
      <c r="L63" s="54"/>
      <c r="M63" s="54"/>
      <c r="N63" s="54"/>
      <c r="O63" s="54"/>
      <c r="P63" s="55"/>
      <c r="Q63" s="7"/>
    </row>
    <row r="64" spans="1:17" ht="56.25" customHeight="1" thickBot="1">
      <c r="A64" s="22" t="s">
        <v>73</v>
      </c>
      <c r="B64" s="24"/>
      <c r="C64" s="1">
        <v>0</v>
      </c>
      <c r="D64" s="1">
        <v>0</v>
      </c>
      <c r="E64" s="1">
        <v>0</v>
      </c>
      <c r="F64" s="1">
        <v>0</v>
      </c>
      <c r="G64" s="1">
        <v>5941</v>
      </c>
      <c r="H64" s="1">
        <v>6790</v>
      </c>
      <c r="I64" s="1">
        <v>0</v>
      </c>
      <c r="J64" s="7"/>
      <c r="K64" s="56"/>
      <c r="L64" s="57"/>
      <c r="M64" s="57"/>
      <c r="N64" s="57"/>
      <c r="O64" s="57"/>
      <c r="P64" s="58"/>
      <c r="Q64" s="7"/>
    </row>
    <row r="65" spans="1:17" ht="27.75">
      <c r="A65" s="22" t="s">
        <v>75</v>
      </c>
      <c r="B65" s="24"/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7"/>
      <c r="K65" s="41" t="s">
        <v>58</v>
      </c>
      <c r="L65" s="42"/>
      <c r="M65" s="42"/>
      <c r="N65" s="43"/>
      <c r="O65" s="47">
        <f>G79</f>
        <v>1350856</v>
      </c>
      <c r="P65" s="48"/>
      <c r="Q65" s="7"/>
    </row>
    <row r="66" spans="1:17" ht="27.75">
      <c r="A66" s="22" t="s">
        <v>71</v>
      </c>
      <c r="B66" s="24"/>
      <c r="C66" s="17">
        <v>2609</v>
      </c>
      <c r="D66" s="17">
        <v>14</v>
      </c>
      <c r="E66" s="17">
        <v>58</v>
      </c>
      <c r="F66" s="17">
        <v>58</v>
      </c>
      <c r="G66" s="17">
        <v>0</v>
      </c>
      <c r="H66" s="17">
        <v>0</v>
      </c>
      <c r="I66" s="17">
        <v>1625</v>
      </c>
      <c r="J66" s="7"/>
      <c r="K66" s="44"/>
      <c r="L66" s="45"/>
      <c r="M66" s="45"/>
      <c r="N66" s="46"/>
      <c r="O66" s="49"/>
      <c r="P66" s="50"/>
      <c r="Q66" s="7"/>
    </row>
    <row r="67" spans="1:17" ht="27.75">
      <c r="A67" s="22" t="s">
        <v>76</v>
      </c>
      <c r="B67" s="24"/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5471</v>
      </c>
      <c r="J67" s="7"/>
      <c r="K67" s="26" t="s">
        <v>59</v>
      </c>
      <c r="L67" s="27"/>
      <c r="M67" s="27"/>
      <c r="N67" s="28"/>
      <c r="O67" s="29">
        <f>G80</f>
        <v>6914583</v>
      </c>
      <c r="P67" s="30"/>
      <c r="Q67" s="7"/>
    </row>
    <row r="68" spans="1:17" ht="27.75" customHeight="1">
      <c r="A68" s="22" t="s">
        <v>77</v>
      </c>
      <c r="B68" s="24"/>
      <c r="C68" s="1">
        <v>953</v>
      </c>
      <c r="D68" s="1">
        <v>24</v>
      </c>
      <c r="E68" s="1">
        <v>0</v>
      </c>
      <c r="F68" s="1">
        <v>0</v>
      </c>
      <c r="G68" s="1">
        <v>509</v>
      </c>
      <c r="H68" s="1">
        <v>431</v>
      </c>
      <c r="I68" s="1">
        <v>0</v>
      </c>
      <c r="J68" s="7"/>
      <c r="K68" s="26" t="s">
        <v>60</v>
      </c>
      <c r="L68" s="27"/>
      <c r="M68" s="27"/>
      <c r="N68" s="28"/>
      <c r="O68" s="29">
        <f>G81</f>
        <v>88978</v>
      </c>
      <c r="P68" s="30"/>
      <c r="Q68" s="7"/>
    </row>
    <row r="69" spans="1:17" ht="27.75">
      <c r="A69" s="22" t="s">
        <v>70</v>
      </c>
      <c r="B69" s="24"/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7"/>
      <c r="K69" s="31" t="s">
        <v>61</v>
      </c>
      <c r="L69" s="32"/>
      <c r="M69" s="32"/>
      <c r="N69" s="33"/>
      <c r="O69" s="37">
        <f>G82</f>
        <v>7003561</v>
      </c>
      <c r="P69" s="38"/>
      <c r="Q69" s="7"/>
    </row>
    <row r="70" spans="1:17" ht="28.5" thickBot="1">
      <c r="A70" s="22" t="s">
        <v>78</v>
      </c>
      <c r="B70" s="24"/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7"/>
      <c r="K70" s="34"/>
      <c r="L70" s="35"/>
      <c r="M70" s="35"/>
      <c r="N70" s="36"/>
      <c r="O70" s="39"/>
      <c r="P70" s="40"/>
      <c r="Q70" s="7"/>
    </row>
    <row r="71" spans="1:17" ht="27.75">
      <c r="A71" s="22" t="s">
        <v>16</v>
      </c>
      <c r="B71" s="24"/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7"/>
      <c r="K71" s="7"/>
      <c r="L71" s="7"/>
      <c r="M71" s="7"/>
      <c r="N71" s="7"/>
      <c r="O71" s="7"/>
      <c r="P71" s="7"/>
      <c r="Q71" s="7"/>
    </row>
    <row r="72" spans="1:17" ht="55.5" customHeight="1">
      <c r="A72" s="22" t="s">
        <v>79</v>
      </c>
      <c r="B72" s="24"/>
      <c r="C72" s="1">
        <v>0</v>
      </c>
      <c r="D72" s="1">
        <v>0</v>
      </c>
      <c r="E72" s="1">
        <v>0</v>
      </c>
      <c r="F72" s="1">
        <v>0</v>
      </c>
      <c r="G72" s="1">
        <v>1189</v>
      </c>
      <c r="H72" s="1">
        <v>1458</v>
      </c>
      <c r="I72" s="1">
        <v>0</v>
      </c>
      <c r="J72" s="7"/>
      <c r="K72" s="7"/>
      <c r="L72" s="7"/>
      <c r="M72" s="7"/>
      <c r="N72" s="7"/>
      <c r="O72" s="7"/>
      <c r="P72" s="7"/>
      <c r="Q72" s="7"/>
    </row>
    <row r="73" spans="1:17" ht="27.75" customHeight="1">
      <c r="A73" s="22" t="s">
        <v>69</v>
      </c>
      <c r="B73" s="24"/>
      <c r="C73" s="1">
        <v>2027</v>
      </c>
      <c r="D73" s="1">
        <v>24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7"/>
      <c r="K73" s="7"/>
      <c r="L73" s="7"/>
      <c r="M73" s="7"/>
      <c r="N73" s="7"/>
      <c r="O73" s="7"/>
      <c r="P73" s="7"/>
      <c r="Q73" s="7"/>
    </row>
    <row r="74" spans="1:17" ht="27.75" customHeight="1">
      <c r="A74" s="22" t="s">
        <v>80</v>
      </c>
      <c r="B74" s="24"/>
      <c r="C74" s="1">
        <v>956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7"/>
      <c r="K74" s="7"/>
      <c r="L74" s="7"/>
      <c r="M74" s="7"/>
      <c r="N74" s="7"/>
      <c r="O74" s="7"/>
      <c r="P74" s="7"/>
      <c r="Q74" s="7"/>
    </row>
    <row r="75" spans="1:17" ht="27.75" customHeight="1">
      <c r="A75" s="22" t="s">
        <v>81</v>
      </c>
      <c r="B75" s="24"/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7"/>
      <c r="K75" s="7"/>
      <c r="L75" s="7"/>
      <c r="M75" s="7"/>
      <c r="N75" s="7"/>
      <c r="O75" s="7"/>
      <c r="P75" s="7"/>
      <c r="Q75" s="7"/>
    </row>
    <row r="76" spans="1:17" ht="27.75">
      <c r="A76" s="25" t="s">
        <v>17</v>
      </c>
      <c r="B76" s="25"/>
      <c r="C76" s="5">
        <f aca="true" t="shared" si="4" ref="C76:I76">SUM(C62:C75)</f>
        <v>6545</v>
      </c>
      <c r="D76" s="5">
        <f t="shared" si="4"/>
        <v>62</v>
      </c>
      <c r="E76" s="5">
        <f t="shared" si="4"/>
        <v>94</v>
      </c>
      <c r="F76" s="5">
        <f t="shared" si="4"/>
        <v>59</v>
      </c>
      <c r="G76" s="9">
        <f t="shared" si="4"/>
        <v>7639</v>
      </c>
      <c r="H76" s="9">
        <f t="shared" si="4"/>
        <v>8679</v>
      </c>
      <c r="I76" s="9">
        <f t="shared" si="4"/>
        <v>18676</v>
      </c>
      <c r="J76" s="7"/>
      <c r="K76" s="7"/>
      <c r="L76" s="7"/>
      <c r="M76" s="7"/>
      <c r="N76" s="7"/>
      <c r="O76" s="7"/>
      <c r="P76" s="7"/>
      <c r="Q76" s="7"/>
    </row>
    <row r="79" spans="4:7" ht="17.25">
      <c r="D79" s="8" t="s">
        <v>62</v>
      </c>
      <c r="G79" s="8">
        <f>M22+N22+O22</f>
        <v>1350856</v>
      </c>
    </row>
    <row r="80" spans="4:7" ht="17.25">
      <c r="D80" s="8" t="s">
        <v>59</v>
      </c>
      <c r="G80" s="8">
        <f>SUM(B41:Q41)+I76</f>
        <v>6914583</v>
      </c>
    </row>
    <row r="81" spans="4:7" ht="17.25">
      <c r="D81" s="8" t="s">
        <v>63</v>
      </c>
      <c r="G81" s="8">
        <f>SUM(B59:P59)+C76+D76+E76+F76+G76+H76</f>
        <v>88978</v>
      </c>
    </row>
    <row r="82" spans="4:7" ht="17.25">
      <c r="D82" s="8" t="s">
        <v>64</v>
      </c>
      <c r="G82" s="8">
        <f>SUM(G80:G81)</f>
        <v>7003561</v>
      </c>
    </row>
  </sheetData>
  <sheetProtection/>
  <mergeCells count="83">
    <mergeCell ref="G1:H3"/>
    <mergeCell ref="A4:O4"/>
    <mergeCell ref="A2:C2"/>
    <mergeCell ref="A1:C1"/>
    <mergeCell ref="A3:C3"/>
    <mergeCell ref="A5:C7"/>
    <mergeCell ref="A8:C8"/>
    <mergeCell ref="H5:H7"/>
    <mergeCell ref="I5:J5"/>
    <mergeCell ref="K5:K7"/>
    <mergeCell ref="D5:D7"/>
    <mergeCell ref="E5:E7"/>
    <mergeCell ref="F5:F7"/>
    <mergeCell ref="G5:G7"/>
    <mergeCell ref="O5:O7"/>
    <mergeCell ref="P5:P7"/>
    <mergeCell ref="I6:J6"/>
    <mergeCell ref="M5:M7"/>
    <mergeCell ref="N5:N7"/>
    <mergeCell ref="L5:L7"/>
    <mergeCell ref="A22:C22"/>
    <mergeCell ref="N21:O21"/>
    <mergeCell ref="N18:O18"/>
    <mergeCell ref="A21:C21"/>
    <mergeCell ref="A20:C20"/>
    <mergeCell ref="A19:C19"/>
    <mergeCell ref="A18:C18"/>
    <mergeCell ref="A23:Q23"/>
    <mergeCell ref="P24:P26"/>
    <mergeCell ref="Q24:Q26"/>
    <mergeCell ref="A24:A26"/>
    <mergeCell ref="B24:B26"/>
    <mergeCell ref="C24:C26"/>
    <mergeCell ref="D24:D26"/>
    <mergeCell ref="E24:E26"/>
    <mergeCell ref="A42:P42"/>
    <mergeCell ref="A43:A44"/>
    <mergeCell ref="B43:P43"/>
    <mergeCell ref="I24:I26"/>
    <mergeCell ref="J24:J26"/>
    <mergeCell ref="K24:K26"/>
    <mergeCell ref="L24:L26"/>
    <mergeCell ref="M24:M26"/>
    <mergeCell ref="N24:N26"/>
    <mergeCell ref="F24:F26"/>
    <mergeCell ref="G24:G26"/>
    <mergeCell ref="H24:H26"/>
    <mergeCell ref="O24:O26"/>
    <mergeCell ref="A60:I60"/>
    <mergeCell ref="A61:B61"/>
    <mergeCell ref="A62:B62"/>
    <mergeCell ref="A63:B63"/>
    <mergeCell ref="K63:P64"/>
    <mergeCell ref="A64:B64"/>
    <mergeCell ref="A65:B65"/>
    <mergeCell ref="K65:N66"/>
    <mergeCell ref="O65:P66"/>
    <mergeCell ref="A66:B66"/>
    <mergeCell ref="A67:B67"/>
    <mergeCell ref="K67:N67"/>
    <mergeCell ref="O67:P67"/>
    <mergeCell ref="A76:B76"/>
    <mergeCell ref="A68:B68"/>
    <mergeCell ref="K68:N68"/>
    <mergeCell ref="O68:P68"/>
    <mergeCell ref="A69:B69"/>
    <mergeCell ref="K69:N70"/>
    <mergeCell ref="O69:P70"/>
    <mergeCell ref="A70:B70"/>
    <mergeCell ref="A71:B71"/>
    <mergeCell ref="A72:B72"/>
    <mergeCell ref="A73:B73"/>
    <mergeCell ref="A74:B74"/>
    <mergeCell ref="A75:B75"/>
    <mergeCell ref="A12:C12"/>
    <mergeCell ref="A11:C11"/>
    <mergeCell ref="A10:C10"/>
    <mergeCell ref="A9:C9"/>
    <mergeCell ref="A17:C17"/>
    <mergeCell ref="A16:C16"/>
    <mergeCell ref="A15:C15"/>
    <mergeCell ref="A14:C14"/>
    <mergeCell ref="A13:C1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4" r:id="rId2"/>
  <rowBreaks count="3" manualBreakCount="3">
    <brk id="22" max="255" man="1"/>
    <brk id="41" max="255" man="1"/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2015-05-13T19:16:18Z</dcterms:modified>
  <cp:category/>
  <cp:version/>
  <cp:contentType/>
  <cp:contentStatus/>
</cp:coreProperties>
</file>