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1"/>
  </bookViews>
  <sheets>
    <sheet name="جامعة دمشق" sheetId="1" r:id="rId1"/>
    <sheet name="جامعة حلب" sheetId="2" r:id="rId2"/>
    <sheet name="جامعة تشرين" sheetId="3" r:id="rId3"/>
    <sheet name="جامعة البعث" sheetId="4" r:id="rId4"/>
    <sheet name="جامعة الفرات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<sst xmlns="http://schemas.openxmlformats.org/spreadsheetml/2006/main" count="2085" uniqueCount="217">
  <si>
    <t xml:space="preserve">الكلية </t>
  </si>
  <si>
    <t>طلاب</t>
  </si>
  <si>
    <t>مستجدون</t>
  </si>
  <si>
    <t>متخرجون</t>
  </si>
  <si>
    <t>ذكور</t>
  </si>
  <si>
    <t>إناث</t>
  </si>
  <si>
    <t>مجموع</t>
  </si>
  <si>
    <t>الطب البشري</t>
  </si>
  <si>
    <t>طب الأسنان</t>
  </si>
  <si>
    <t>الصيدلة</t>
  </si>
  <si>
    <t>الهندسة المدنية</t>
  </si>
  <si>
    <t>الهندسة المعمارية</t>
  </si>
  <si>
    <t>الهندسة المعلوماتية</t>
  </si>
  <si>
    <t>الهندسة البترولية والكيميائية</t>
  </si>
  <si>
    <t>الهندسة الزراعية</t>
  </si>
  <si>
    <t>هندسة تقنية</t>
  </si>
  <si>
    <t>الطب البيطري</t>
  </si>
  <si>
    <t>العلوم</t>
  </si>
  <si>
    <t>الآداب والعلوم الإنسانية</t>
  </si>
  <si>
    <t>التربية</t>
  </si>
  <si>
    <t>الاقتصاد</t>
  </si>
  <si>
    <t>الحقوق</t>
  </si>
  <si>
    <t>التمريض</t>
  </si>
  <si>
    <t>العلوم السياسية</t>
  </si>
  <si>
    <t>الفنون الجميلة</t>
  </si>
  <si>
    <t>الشريعة</t>
  </si>
  <si>
    <t>السياحة</t>
  </si>
  <si>
    <t>التربية الرياضية</t>
  </si>
  <si>
    <t>التربية الموسيقية</t>
  </si>
  <si>
    <t>علوم الصحية</t>
  </si>
  <si>
    <t>المجموع العام</t>
  </si>
  <si>
    <t>المجموع</t>
  </si>
  <si>
    <t xml:space="preserve">سنة اولى </t>
  </si>
  <si>
    <t xml:space="preserve">مستجد </t>
  </si>
  <si>
    <t>قديم</t>
  </si>
  <si>
    <t>اجمالي</t>
  </si>
  <si>
    <t>سنة ثانية</t>
  </si>
  <si>
    <t>سنة ثالثة</t>
  </si>
  <si>
    <t>سنة رابعة</t>
  </si>
  <si>
    <t>سنة خامسة</t>
  </si>
  <si>
    <t>سنة سادسة</t>
  </si>
  <si>
    <t>سوري</t>
  </si>
  <si>
    <t>اناث</t>
  </si>
  <si>
    <t>فلسطيني مقيم</t>
  </si>
  <si>
    <t>فلسطيني غير مقيم</t>
  </si>
  <si>
    <t>عربي</t>
  </si>
  <si>
    <t>اجنبي</t>
  </si>
  <si>
    <t>الاجمالي</t>
  </si>
  <si>
    <t>حمص</t>
  </si>
  <si>
    <t>حماة</t>
  </si>
  <si>
    <t>اللاذقية</t>
  </si>
  <si>
    <t>طرطوس</t>
  </si>
  <si>
    <t>دير الزور</t>
  </si>
  <si>
    <t>ادلب</t>
  </si>
  <si>
    <t>البيان</t>
  </si>
  <si>
    <t>التربية بدير الزور</t>
  </si>
  <si>
    <t>الحقوق بدير الزور</t>
  </si>
  <si>
    <t>العلوم بدير الزور</t>
  </si>
  <si>
    <t>الآداب الاولى</t>
  </si>
  <si>
    <t>الاداب الثانية</t>
  </si>
  <si>
    <t>الهندسة الكهربائية و الميكانيكية</t>
  </si>
  <si>
    <t xml:space="preserve">التربية الاولى </t>
  </si>
  <si>
    <t>التربية الثانية</t>
  </si>
  <si>
    <t>التربية الاولى</t>
  </si>
  <si>
    <t xml:space="preserve">التربية الثانية </t>
  </si>
  <si>
    <t xml:space="preserve">الآداب الاولى </t>
  </si>
  <si>
    <t xml:space="preserve">الآداب الثانية </t>
  </si>
  <si>
    <t xml:space="preserve">الاداب الثانية </t>
  </si>
  <si>
    <t>الهندسة الكهربائية الميكانيكية</t>
  </si>
  <si>
    <t>الآداب الثانية</t>
  </si>
  <si>
    <t>الاقتصاد الثانية بطرطوس</t>
  </si>
  <si>
    <t>الاداب الثانية بطرطوس</t>
  </si>
  <si>
    <t>التربية الثانية بطرطوس</t>
  </si>
  <si>
    <t>الآداب والعلوم الإنسانية \ السويداء</t>
  </si>
  <si>
    <t>التربية \ السويداء</t>
  </si>
  <si>
    <t>الزراعة \ السويداء</t>
  </si>
  <si>
    <t>الفنون الجميلة \ السويداء</t>
  </si>
  <si>
    <t>الآداب والعلوم الإنسانية \ درعا</t>
  </si>
  <si>
    <t>التربية \ درعا</t>
  </si>
  <si>
    <t xml:space="preserve">الاقتصاد \ درعا </t>
  </si>
  <si>
    <t>ذ</t>
  </si>
  <si>
    <t xml:space="preserve">فلسطيني مقيم </t>
  </si>
  <si>
    <t xml:space="preserve">عربي </t>
  </si>
  <si>
    <t>دبلوم</t>
  </si>
  <si>
    <t>ماجستير</t>
  </si>
  <si>
    <t>دكتوراه</t>
  </si>
  <si>
    <t>ملاحظة : يوجد ضمن طلاب الماجستير في الهندسة المعمارية طلاب دبلوم ( 18 ذكور + 36 اناث )</t>
  </si>
  <si>
    <t>دبلوم التاهيل التربوي</t>
  </si>
  <si>
    <t xml:space="preserve">دبلوم التاهيل التخصصي في قانون الاعمال المالية و الدولية </t>
  </si>
  <si>
    <t xml:space="preserve">العهد العالي للتنمية الادارية </t>
  </si>
  <si>
    <t>المعهد العالي لبحوث الليزر</t>
  </si>
  <si>
    <t>المعهد العالي للترجمة الفورية</t>
  </si>
  <si>
    <t xml:space="preserve">المعهد العالي للبحوث و الدراسات الزلزالية </t>
  </si>
  <si>
    <t>الاختصاص</t>
  </si>
  <si>
    <t>و يوجد ضمن طلاب الماجستير في كلية الصيدلة (14 ذكور + 19 اناث ) دبلوم</t>
  </si>
  <si>
    <t xml:space="preserve">المجموع </t>
  </si>
  <si>
    <t>طلاب الدراسات العليا حسب الجنسية و الجنس 2007-2008 \ الموازي</t>
  </si>
  <si>
    <t>طلاب الدراسات العليا حسب الجنسية و الجنس 2007-2008 \ موازي + نظامي</t>
  </si>
  <si>
    <t>اداب \ قسم الترجمة</t>
  </si>
  <si>
    <t>اداب \ قسم الاعلام</t>
  </si>
  <si>
    <t>الاقتصاد \ قسم المحاسبة</t>
  </si>
  <si>
    <t>التربية \ قسم معلم صف</t>
  </si>
  <si>
    <t>التربية \ قسم رياض الاطفال</t>
  </si>
  <si>
    <t>الحقوق \ قسم دراسات قانونية</t>
  </si>
  <si>
    <t xml:space="preserve">عدد الوحدات السكنية </t>
  </si>
  <si>
    <t>عدد الاسرة</t>
  </si>
  <si>
    <t>عدد الطلاب المقيمين</t>
  </si>
  <si>
    <t>اعداد الوحدات السكنية و الاسرة و الطلاب المقيمين</t>
  </si>
  <si>
    <t>الآداب بالحسكة</t>
  </si>
  <si>
    <t>الآداب بالرقة</t>
  </si>
  <si>
    <t>الآداب بدير الزور</t>
  </si>
  <si>
    <t>التربية بالحسكة</t>
  </si>
  <si>
    <t>التربية بالرقة</t>
  </si>
  <si>
    <t>الحقوق بالحسكة</t>
  </si>
  <si>
    <t xml:space="preserve">الطب </t>
  </si>
  <si>
    <t>العلوم بالرقة</t>
  </si>
  <si>
    <t>الهندسة البتروكيميائية</t>
  </si>
  <si>
    <t>الهندسة الزراعية 
بدير الزور</t>
  </si>
  <si>
    <t>الهندسة الزراعية
 بالحسكة</t>
  </si>
  <si>
    <t>الهندسة المدنية بالرقة</t>
  </si>
  <si>
    <t xml:space="preserve">التربية بالرقة </t>
  </si>
  <si>
    <t xml:space="preserve">التربية بالحسكة </t>
  </si>
  <si>
    <t>الحقوق / الدرسات القانوينية 
بدير الزور</t>
  </si>
  <si>
    <t>طلاب الدراسات العليا حسب الجنسية و الجنس 2007-2008 \  نظامي</t>
  </si>
  <si>
    <t>طلاب الدراسات العليا حسب الجنسية و الجنس 2007-2008 \  موازي</t>
  </si>
  <si>
    <t>الاقتصاد \ ادارة الاعمال</t>
  </si>
  <si>
    <t>الاقتصاد \ قسم تامين و مصارف</t>
  </si>
  <si>
    <t xml:space="preserve">المعلوماتية </t>
  </si>
  <si>
    <t>اعداد طالبات مدرسة التمريض السوريات بحسب المحافظات 2008</t>
  </si>
  <si>
    <t>تمريض عادي</t>
  </si>
  <si>
    <t>توليد طبيعي</t>
  </si>
  <si>
    <t>انعاش و تخدير</t>
  </si>
  <si>
    <t>غرف عمليات</t>
  </si>
  <si>
    <t>اطفال</t>
  </si>
  <si>
    <t>تمريض راس</t>
  </si>
  <si>
    <t>معالجة فيزيائية</t>
  </si>
  <si>
    <t xml:space="preserve">الدراسات القانونية </t>
  </si>
  <si>
    <t xml:space="preserve">التسويق و التجارة الالكترونية </t>
  </si>
  <si>
    <t xml:space="preserve">تعميق التاهيل التربوي </t>
  </si>
  <si>
    <t>هندسة استصلاح الاراضي الجافة</t>
  </si>
  <si>
    <t xml:space="preserve">تم ايقاف التسجيل منذ سنتين </t>
  </si>
  <si>
    <t xml:space="preserve">الهندسة الكيميائية و البترولية </t>
  </si>
  <si>
    <t>دبلوم التاهيل التربوي - حمص</t>
  </si>
  <si>
    <t>دبلوم التاهيل التربوي - حماة</t>
  </si>
  <si>
    <t>ترجمة و تعريب</t>
  </si>
  <si>
    <t>السنة</t>
  </si>
  <si>
    <t>الاولى</t>
  </si>
  <si>
    <t>الثانية</t>
  </si>
  <si>
    <t>الثالثة</t>
  </si>
  <si>
    <t>الرابعة</t>
  </si>
  <si>
    <t>طب الاسنان</t>
  </si>
  <si>
    <t xml:space="preserve">الهندسة المعلوماتية </t>
  </si>
  <si>
    <t xml:space="preserve">الهندسة المعمارية </t>
  </si>
  <si>
    <t xml:space="preserve">الهندسة التقنية </t>
  </si>
  <si>
    <t xml:space="preserve">الزراعة </t>
  </si>
  <si>
    <t>الاداب و العلوم الانسانية</t>
  </si>
  <si>
    <t xml:space="preserve">الشريعة </t>
  </si>
  <si>
    <t>الزراعة الثانية - ادلب</t>
  </si>
  <si>
    <t>زراعة الزيتون - ادلب</t>
  </si>
  <si>
    <t xml:space="preserve">التمريض - ادلب </t>
  </si>
  <si>
    <t>الاداب و العلوم الانسانية - ادلب</t>
  </si>
  <si>
    <t xml:space="preserve">الحقوق - ادلب </t>
  </si>
  <si>
    <t xml:space="preserve">العلوم ( رياضيات )- ادلب </t>
  </si>
  <si>
    <t>التربية ( معلم صف ) - ادلب</t>
  </si>
  <si>
    <t xml:space="preserve">ذكور </t>
  </si>
  <si>
    <t>معهد التراث</t>
  </si>
  <si>
    <t>مدرسة التمريض</t>
  </si>
  <si>
    <t xml:space="preserve">الهندسة الزراعية بحلب </t>
  </si>
  <si>
    <t>الهندسة الزراعية - ادلب</t>
  </si>
  <si>
    <t xml:space="preserve">العلوم </t>
  </si>
  <si>
    <t xml:space="preserve">الاداب والعلوم النسانية </t>
  </si>
  <si>
    <t xml:space="preserve">الاداب - ادلب </t>
  </si>
  <si>
    <t xml:space="preserve">التربية </t>
  </si>
  <si>
    <t xml:space="preserve">التربية - ادلب </t>
  </si>
  <si>
    <t xml:space="preserve">الفنون الجميلة </t>
  </si>
  <si>
    <t xml:space="preserve">العلوم - ادلب </t>
  </si>
  <si>
    <t xml:space="preserve">كلية التمريض </t>
  </si>
  <si>
    <t xml:space="preserve">الاقتصاد </t>
  </si>
  <si>
    <t xml:space="preserve">الطب البشري </t>
  </si>
  <si>
    <t xml:space="preserve">الهندسة المدنية </t>
  </si>
  <si>
    <t xml:space="preserve">الحقوق </t>
  </si>
  <si>
    <t xml:space="preserve">الاداب </t>
  </si>
  <si>
    <t xml:space="preserve">الحاسوب </t>
  </si>
  <si>
    <t>الخريجين</t>
  </si>
  <si>
    <t xml:space="preserve">طلاب الدراسات العليا حسب الجنسية و الجنس 2007-2008 \  اجمالي </t>
  </si>
  <si>
    <t>طلاب الدراسات العليا حسب الجنسية و الجنس 2007-2008 \  الاجمالي</t>
  </si>
  <si>
    <t xml:space="preserve">طلاب الدراسات العليا حسب الجنسية والجنس 2008-2007  نظامي </t>
  </si>
  <si>
    <t xml:space="preserve">طلاب الدراسات العليا حسب الجنسية والجنس 2008-2007  موازي </t>
  </si>
  <si>
    <t xml:space="preserve">الصيدلة </t>
  </si>
  <si>
    <t xml:space="preserve">الهندسة الكهربائية والميكانيكية </t>
  </si>
  <si>
    <t xml:space="preserve">طب الاسنان </t>
  </si>
  <si>
    <t xml:space="preserve">الصيدلية </t>
  </si>
  <si>
    <t xml:space="preserve">الهندسة الزراعية </t>
  </si>
  <si>
    <t xml:space="preserve">الاداب والعلوم الانسانية </t>
  </si>
  <si>
    <t xml:space="preserve">الطب الشري </t>
  </si>
  <si>
    <t>طلاب الدراسات العليا إجمالي</t>
  </si>
  <si>
    <t>مستجددون</t>
  </si>
  <si>
    <t xml:space="preserve">اتلدراسات القانونية </t>
  </si>
  <si>
    <t xml:space="preserve">إدارة المشاريع </t>
  </si>
  <si>
    <t xml:space="preserve">طلاب </t>
  </si>
  <si>
    <t xml:space="preserve">اناث </t>
  </si>
  <si>
    <t xml:space="preserve">الخريجون </t>
  </si>
  <si>
    <t>أعداد الطلاب المسجلين حسب الكلية و الجنسية و الجنس للعام الدراسي 2008/2007 مرحلة جامعية أولى \ اجمالي</t>
  </si>
  <si>
    <t>طالبات وخريجات مدرسة التمريض</t>
  </si>
  <si>
    <t>الطالبات</t>
  </si>
  <si>
    <t>أعداد الطلاب والمستجدين والخرجين للعام الدراسي 2008/2007 مرحلة جامعية أولى \ تعليم نظامي</t>
  </si>
  <si>
    <t>أعداد الطلاب والمستجدين والخرجين للعام الدراسي 2008/2007 مرحلة جامعية أولى \ تعليم موازي</t>
  </si>
  <si>
    <t xml:space="preserve">أعداد الطلاب المسجلين حسب الكلية و السنة الدراسية للعام الدراسي 2008/2007 مرحلة جامعية أولى \ تعليم نظامي </t>
  </si>
  <si>
    <t>أعداد الطلاب المسجلين حسب الكلية و السنة الدراسية للعام الدراسي 2008/2007 مرحلة جامعية أولى \ تعليم موازي</t>
  </si>
  <si>
    <t xml:space="preserve">أعداد الطلاب والمستجدين والخرجين للعام الدراسي 2008/2007 تعليم مفتوح </t>
  </si>
  <si>
    <t xml:space="preserve">أعداد طالبات مدرسة التمريض للعام الدراسي 2008/2007 </t>
  </si>
  <si>
    <t xml:space="preserve">أعداد الطلاب المسجلين حسب الكلية و الجنسية و الجنس للعام الدراسي 2008/2007 مرحلة جامعية أولى </t>
  </si>
  <si>
    <t xml:space="preserve">أعداد الطلاب  للعام الدراسي 2008/2007 تعليم مفتوح </t>
  </si>
  <si>
    <t xml:space="preserve">أعداد طالبات مدرسة التمريض حسب السنة الدراسية للعام الدراسي 2008/2007 </t>
  </si>
  <si>
    <t>أعداد الطلاب المسجلين حسب الكلية و السنة الدراسية للعام الدراسي 2008/2007 مرحلة جامعية أولى \ تعليم نظامي</t>
  </si>
  <si>
    <t>أعداد الطلاب المسجلين حسب الكلية و الجنسية و الجنس للعام الدراسي 2008/2007 تعليم مفتوح</t>
  </si>
  <si>
    <t xml:space="preserve">أعداد الطلاب والمستجدين  للعام الدراسي 2008/2007 تعليم مفتوح </t>
  </si>
</sst>
</file>

<file path=xl/styles.xml><?xml version="1.0" encoding="utf-8"?>
<styleSheet xmlns="http://schemas.openxmlformats.org/spreadsheetml/2006/main">
  <numFmts count="18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نعم&quot;\,\ &quot;نعم&quot;\,\ &quot;لا&quot;"/>
    <numFmt numFmtId="171" formatCode="&quot;True&quot;;&quot;True&quot;;&quot;False&quot;"/>
    <numFmt numFmtId="172" formatCode="&quot;تشغيل&quot;\,\ &quot;تشغيل&quot;\,\ &quot;إيقاف تشغيل&quot;"/>
    <numFmt numFmtId="17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sz val="14"/>
      <name val="Simplified Arab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.35"/>
      <color indexed="20"/>
      <name val="Arial"/>
      <family val="2"/>
    </font>
    <font>
      <u val="single"/>
      <sz val="9.35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8"/>
      <name val="Simplified Arabic"/>
      <family val="0"/>
    </font>
    <font>
      <sz val="11"/>
      <color theme="0"/>
      <name val="Calibri"/>
      <family val="2"/>
    </font>
    <font>
      <u val="single"/>
      <sz val="9.35"/>
      <color theme="11"/>
      <name val="Arial"/>
      <family val="2"/>
    </font>
    <font>
      <u val="single"/>
      <sz val="9.35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1"/>
      <name val="Simplified Arabic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medium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0" borderId="2" applyNumberFormat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1" fontId="2" fillId="0" borderId="10" xfId="0" applyNumberFormat="1" applyFont="1" applyFill="1" applyBorder="1" applyAlignment="1">
      <alignment horizontal="center" vertical="center" wrapText="1" readingOrder="2"/>
    </xf>
    <xf numFmtId="1" fontId="2" fillId="0" borderId="11" xfId="0" applyNumberFormat="1" applyFont="1" applyFill="1" applyBorder="1" applyAlignment="1">
      <alignment horizontal="center" vertical="center" wrapText="1" readingOrder="2"/>
    </xf>
    <xf numFmtId="1" fontId="2" fillId="0" borderId="12" xfId="0" applyNumberFormat="1" applyFont="1" applyFill="1" applyBorder="1" applyAlignment="1">
      <alignment horizontal="center" vertical="center" wrapText="1" readingOrder="2"/>
    </xf>
    <xf numFmtId="1" fontId="2" fillId="0" borderId="13" xfId="0" applyNumberFormat="1" applyFont="1" applyBorder="1" applyAlignment="1">
      <alignment horizontal="center" vertical="center" wrapText="1" readingOrder="2"/>
    </xf>
    <xf numFmtId="1" fontId="2" fillId="0" borderId="10" xfId="0" applyNumberFormat="1" applyFont="1" applyBorder="1" applyAlignment="1">
      <alignment horizontal="center" vertical="center" wrapText="1" readingOrder="2"/>
    </xf>
    <xf numFmtId="1" fontId="2" fillId="0" borderId="14" xfId="0" applyNumberFormat="1" applyFont="1" applyBorder="1" applyAlignment="1">
      <alignment horizontal="center" vertical="center" wrapText="1" readingOrder="2"/>
    </xf>
    <xf numFmtId="1" fontId="2" fillId="0" borderId="15" xfId="0" applyNumberFormat="1" applyFont="1" applyBorder="1" applyAlignment="1">
      <alignment horizontal="center" vertical="center" wrapText="1" readingOrder="2"/>
    </xf>
    <xf numFmtId="1" fontId="2" fillId="0" borderId="11" xfId="0" applyNumberFormat="1" applyFont="1" applyBorder="1" applyAlignment="1">
      <alignment horizontal="center" vertical="center" wrapText="1" readingOrder="2"/>
    </xf>
    <xf numFmtId="1" fontId="2" fillId="0" borderId="16" xfId="0" applyNumberFormat="1" applyFont="1" applyBorder="1" applyAlignment="1">
      <alignment horizontal="center" vertical="center" wrapText="1" readingOrder="2"/>
    </xf>
    <xf numFmtId="1" fontId="2" fillId="8" borderId="11" xfId="0" applyNumberFormat="1" applyFont="1" applyFill="1" applyBorder="1" applyAlignment="1">
      <alignment horizontal="center" vertical="center" wrapText="1" readingOrder="2"/>
    </xf>
    <xf numFmtId="0" fontId="2" fillId="0" borderId="11" xfId="0" applyFont="1" applyFill="1" applyBorder="1" applyAlignment="1">
      <alignment horizontal="center" vertical="center" wrapText="1" readingOrder="2"/>
    </xf>
    <xf numFmtId="1" fontId="2" fillId="0" borderId="11" xfId="0" applyNumberFormat="1" applyFont="1" applyFill="1" applyBorder="1" applyAlignment="1">
      <alignment vertical="center" wrapText="1" readingOrder="2"/>
    </xf>
    <xf numFmtId="0" fontId="41" fillId="0" borderId="0" xfId="0" applyFont="1" applyBorder="1" applyAlignment="1">
      <alignment/>
    </xf>
    <xf numFmtId="1" fontId="41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 readingOrder="2"/>
    </xf>
    <xf numFmtId="0" fontId="2" fillId="8" borderId="11" xfId="0" applyFont="1" applyFill="1" applyBorder="1" applyAlignment="1">
      <alignment horizontal="center" vertical="center" wrapText="1" readingOrder="2"/>
    </xf>
    <xf numFmtId="1" fontId="2" fillId="0" borderId="0" xfId="0" applyNumberFormat="1" applyFont="1" applyFill="1" applyBorder="1" applyAlignment="1">
      <alignment horizontal="center" vertical="center" readingOrder="2"/>
    </xf>
    <xf numFmtId="0" fontId="41" fillId="0" borderId="0" xfId="0" applyFont="1" applyBorder="1" applyAlignment="1">
      <alignment/>
    </xf>
    <xf numFmtId="0" fontId="41" fillId="0" borderId="11" xfId="0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vertical="center" readingOrder="2"/>
    </xf>
    <xf numFmtId="1" fontId="2" fillId="8" borderId="11" xfId="0" applyNumberFormat="1" applyFont="1" applyFill="1" applyBorder="1" applyAlignment="1">
      <alignment vertical="center" wrapText="1" readingOrder="2"/>
    </xf>
    <xf numFmtId="0" fontId="41" fillId="8" borderId="11" xfId="0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vertical="center" readingOrder="2"/>
    </xf>
    <xf numFmtId="0" fontId="41" fillId="0" borderId="11" xfId="0" applyFont="1" applyBorder="1" applyAlignment="1">
      <alignment horizontal="center"/>
    </xf>
    <xf numFmtId="0" fontId="41" fillId="8" borderId="11" xfId="0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 vertical="center" wrapText="1" readingOrder="2"/>
    </xf>
    <xf numFmtId="0" fontId="41" fillId="0" borderId="0" xfId="0" applyFont="1" applyBorder="1" applyAlignment="1">
      <alignment horizontal="center" vertical="center"/>
    </xf>
    <xf numFmtId="1" fontId="41" fillId="0" borderId="0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 wrapText="1" readingOrder="2"/>
    </xf>
    <xf numFmtId="1" fontId="2" fillId="0" borderId="18" xfId="0" applyNumberFormat="1" applyFont="1" applyBorder="1" applyAlignment="1">
      <alignment horizontal="center" vertical="center" wrapText="1" readingOrder="2"/>
    </xf>
    <xf numFmtId="1" fontId="2" fillId="0" borderId="19" xfId="0" applyNumberFormat="1" applyFont="1" applyFill="1" applyBorder="1" applyAlignment="1">
      <alignment horizontal="center" vertical="center" wrapText="1" readingOrder="2"/>
    </xf>
    <xf numFmtId="1" fontId="2" fillId="0" borderId="20" xfId="0" applyNumberFormat="1" applyFont="1" applyFill="1" applyBorder="1" applyAlignment="1">
      <alignment horizontal="center" vertical="center" wrapText="1" readingOrder="2"/>
    </xf>
    <xf numFmtId="1" fontId="2" fillId="0" borderId="21" xfId="0" applyNumberFormat="1" applyFont="1" applyFill="1" applyBorder="1" applyAlignment="1">
      <alignment horizontal="center" vertical="center" wrapText="1" readingOrder="2"/>
    </xf>
    <xf numFmtId="1" fontId="2" fillId="0" borderId="22" xfId="0" applyNumberFormat="1" applyFont="1" applyFill="1" applyBorder="1" applyAlignment="1">
      <alignment horizontal="center" vertical="center" wrapText="1" readingOrder="2"/>
    </xf>
    <xf numFmtId="1" fontId="2" fillId="0" borderId="23" xfId="0" applyNumberFormat="1" applyFont="1" applyFill="1" applyBorder="1" applyAlignment="1">
      <alignment horizontal="center" vertical="center" wrapText="1" readingOrder="2"/>
    </xf>
    <xf numFmtId="1" fontId="2" fillId="0" borderId="24" xfId="0" applyNumberFormat="1" applyFont="1" applyFill="1" applyBorder="1" applyAlignment="1">
      <alignment horizontal="center" vertical="center" wrapText="1" readingOrder="2"/>
    </xf>
    <xf numFmtId="1" fontId="2" fillId="0" borderId="25" xfId="0" applyNumberFormat="1" applyFont="1" applyFill="1" applyBorder="1" applyAlignment="1">
      <alignment horizontal="center" vertical="center" wrapText="1" readingOrder="2"/>
    </xf>
    <xf numFmtId="0" fontId="41" fillId="8" borderId="26" xfId="0" applyFont="1" applyFill="1" applyBorder="1" applyAlignment="1">
      <alignment horizontal="center" vertical="center"/>
    </xf>
    <xf numFmtId="0" fontId="41" fillId="8" borderId="27" xfId="0" applyFont="1" applyFill="1" applyBorder="1" applyAlignment="1">
      <alignment horizontal="center" vertical="center"/>
    </xf>
    <xf numFmtId="0" fontId="41" fillId="8" borderId="28" xfId="0" applyFont="1" applyFill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8" borderId="31" xfId="0" applyFont="1" applyFill="1" applyBorder="1" applyAlignment="1">
      <alignment horizontal="center" vertical="center"/>
    </xf>
    <xf numFmtId="0" fontId="41" fillId="8" borderId="32" xfId="0" applyFont="1" applyFill="1" applyBorder="1" applyAlignment="1">
      <alignment horizontal="center" vertical="center"/>
    </xf>
    <xf numFmtId="0" fontId="41" fillId="8" borderId="33" xfId="0" applyFont="1" applyFill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1" fontId="2" fillId="8" borderId="35" xfId="0" applyNumberFormat="1" applyFont="1" applyFill="1" applyBorder="1" applyAlignment="1">
      <alignment horizontal="center" vertical="center" wrapText="1" readingOrder="2"/>
    </xf>
    <xf numFmtId="1" fontId="2" fillId="8" borderId="19" xfId="0" applyNumberFormat="1" applyFont="1" applyFill="1" applyBorder="1" applyAlignment="1">
      <alignment horizontal="center" vertical="center" wrapText="1" readingOrder="2"/>
    </xf>
    <xf numFmtId="1" fontId="2" fillId="8" borderId="36" xfId="0" applyNumberFormat="1" applyFont="1" applyFill="1" applyBorder="1" applyAlignment="1">
      <alignment horizontal="center" vertical="center" wrapText="1" readingOrder="2"/>
    </xf>
    <xf numFmtId="1" fontId="2" fillId="8" borderId="37" xfId="0" applyNumberFormat="1" applyFont="1" applyFill="1" applyBorder="1" applyAlignment="1">
      <alignment horizontal="center" vertical="center" wrapText="1" readingOrder="2"/>
    </xf>
    <xf numFmtId="1" fontId="2" fillId="8" borderId="38" xfId="0" applyNumberFormat="1" applyFont="1" applyFill="1" applyBorder="1" applyAlignment="1">
      <alignment horizontal="center" vertical="center" wrapText="1" readingOrder="2"/>
    </xf>
    <xf numFmtId="1" fontId="2" fillId="8" borderId="39" xfId="0" applyNumberFormat="1" applyFont="1" applyFill="1" applyBorder="1" applyAlignment="1">
      <alignment horizontal="center" vertical="center" wrapText="1" readingOrder="2"/>
    </xf>
    <xf numFmtId="1" fontId="2" fillId="8" borderId="40" xfId="0" applyNumberFormat="1" applyFont="1" applyFill="1" applyBorder="1" applyAlignment="1">
      <alignment horizontal="center" vertical="center" wrapText="1" readingOrder="2"/>
    </xf>
    <xf numFmtId="0" fontId="2" fillId="8" borderId="36" xfId="0" applyFont="1" applyFill="1" applyBorder="1" applyAlignment="1">
      <alignment horizontal="center" vertical="center" wrapText="1" readingOrder="2"/>
    </xf>
    <xf numFmtId="1" fontId="2" fillId="8" borderId="21" xfId="0" applyNumberFormat="1" applyFont="1" applyFill="1" applyBorder="1" applyAlignment="1">
      <alignment horizontal="center" vertical="center" wrapText="1" readingOrder="2"/>
    </xf>
    <xf numFmtId="1" fontId="2" fillId="8" borderId="22" xfId="0" applyNumberFormat="1" applyFont="1" applyFill="1" applyBorder="1" applyAlignment="1">
      <alignment horizontal="center" vertical="center" wrapText="1" readingOrder="2"/>
    </xf>
    <xf numFmtId="0" fontId="2" fillId="8" borderId="38" xfId="0" applyFont="1" applyFill="1" applyBorder="1" applyAlignment="1">
      <alignment horizontal="center" vertical="center" wrapText="1" readingOrder="2"/>
    </xf>
    <xf numFmtId="0" fontId="2" fillId="8" borderId="35" xfId="0" applyFont="1" applyFill="1" applyBorder="1" applyAlignment="1">
      <alignment horizontal="center" vertical="center" wrapText="1" readingOrder="2"/>
    </xf>
    <xf numFmtId="1" fontId="2" fillId="8" borderId="41" xfId="0" applyNumberFormat="1" applyFont="1" applyFill="1" applyBorder="1" applyAlignment="1">
      <alignment horizontal="center" vertical="center" wrapText="1" readingOrder="2"/>
    </xf>
    <xf numFmtId="1" fontId="2" fillId="8" borderId="42" xfId="0" applyNumberFormat="1" applyFont="1" applyFill="1" applyBorder="1" applyAlignment="1">
      <alignment horizontal="center" vertical="center" wrapText="1" readingOrder="2"/>
    </xf>
    <xf numFmtId="1" fontId="2" fillId="8" borderId="25" xfId="0" applyNumberFormat="1" applyFont="1" applyFill="1" applyBorder="1" applyAlignment="1">
      <alignment horizontal="center" vertical="center" wrapText="1" readingOrder="2"/>
    </xf>
    <xf numFmtId="1" fontId="2" fillId="8" borderId="43" xfId="0" applyNumberFormat="1" applyFont="1" applyFill="1" applyBorder="1" applyAlignment="1">
      <alignment horizontal="center" vertical="center" wrapText="1" readingOrder="2"/>
    </xf>
    <xf numFmtId="1" fontId="2" fillId="8" borderId="13" xfId="0" applyNumberFormat="1" applyFont="1" applyFill="1" applyBorder="1" applyAlignment="1">
      <alignment horizontal="center" vertical="center" wrapText="1" readingOrder="2"/>
    </xf>
    <xf numFmtId="1" fontId="2" fillId="8" borderId="10" xfId="0" applyNumberFormat="1" applyFont="1" applyFill="1" applyBorder="1" applyAlignment="1">
      <alignment horizontal="center" vertical="center" wrapText="1" readingOrder="2"/>
    </xf>
    <xf numFmtId="1" fontId="2" fillId="8" borderId="15" xfId="0" applyNumberFormat="1" applyFont="1" applyFill="1" applyBorder="1" applyAlignment="1">
      <alignment horizontal="center" vertical="center" wrapText="1" readingOrder="2"/>
    </xf>
    <xf numFmtId="0" fontId="2" fillId="0" borderId="12" xfId="0" applyFont="1" applyFill="1" applyBorder="1" applyAlignment="1">
      <alignment horizontal="center" vertical="center" wrapText="1" readingOrder="2"/>
    </xf>
    <xf numFmtId="0" fontId="2" fillId="0" borderId="22" xfId="0" applyFont="1" applyFill="1" applyBorder="1" applyAlignment="1">
      <alignment horizontal="center" vertical="center" wrapText="1" readingOrder="2"/>
    </xf>
    <xf numFmtId="0" fontId="2" fillId="0" borderId="44" xfId="0" applyFont="1" applyFill="1" applyBorder="1" applyAlignment="1">
      <alignment horizontal="center" vertical="center" wrapText="1" readingOrder="2"/>
    </xf>
    <xf numFmtId="1" fontId="2" fillId="0" borderId="34" xfId="0" applyNumberFormat="1" applyFont="1" applyBorder="1" applyAlignment="1">
      <alignment horizontal="center" vertical="center" wrapText="1" readingOrder="2"/>
    </xf>
    <xf numFmtId="1" fontId="2" fillId="0" borderId="45" xfId="0" applyNumberFormat="1" applyFont="1" applyBorder="1" applyAlignment="1">
      <alignment horizontal="center" vertical="center" wrapText="1" readingOrder="2"/>
    </xf>
    <xf numFmtId="1" fontId="2" fillId="33" borderId="15" xfId="0" applyNumberFormat="1" applyFont="1" applyFill="1" applyBorder="1" applyAlignment="1">
      <alignment horizontal="center" vertical="center" wrapText="1" readingOrder="2"/>
    </xf>
    <xf numFmtId="1" fontId="2" fillId="8" borderId="46" xfId="0" applyNumberFormat="1" applyFont="1" applyFill="1" applyBorder="1" applyAlignment="1">
      <alignment horizontal="center" vertical="center" wrapText="1" readingOrder="2"/>
    </xf>
    <xf numFmtId="0" fontId="2" fillId="8" borderId="47" xfId="0" applyFont="1" applyFill="1" applyBorder="1" applyAlignment="1">
      <alignment horizontal="center" vertical="center" wrapText="1" readingOrder="2"/>
    </xf>
    <xf numFmtId="0" fontId="2" fillId="8" borderId="25" xfId="0" applyFont="1" applyFill="1" applyBorder="1" applyAlignment="1">
      <alignment horizontal="center" vertical="center" wrapText="1" readingOrder="2"/>
    </xf>
    <xf numFmtId="0" fontId="41" fillId="8" borderId="34" xfId="0" applyFont="1" applyFill="1" applyBorder="1" applyAlignment="1">
      <alignment horizontal="center" vertical="center"/>
    </xf>
    <xf numFmtId="1" fontId="2" fillId="8" borderId="11" xfId="0" applyNumberFormat="1" applyFont="1" applyFill="1" applyBorder="1" applyAlignment="1">
      <alignment horizontal="center" vertical="center" wrapText="1" readingOrder="2"/>
    </xf>
    <xf numFmtId="1" fontId="2" fillId="0" borderId="48" xfId="0" applyNumberFormat="1" applyFont="1" applyFill="1" applyBorder="1" applyAlignment="1">
      <alignment horizontal="center" vertical="center" readingOrder="2"/>
    </xf>
    <xf numFmtId="0" fontId="41" fillId="0" borderId="0" xfId="0" applyFont="1" applyBorder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 wrapText="1" readingOrder="2"/>
    </xf>
    <xf numFmtId="1" fontId="2" fillId="0" borderId="0" xfId="0" applyNumberFormat="1" applyFont="1" applyFill="1" applyBorder="1" applyAlignment="1">
      <alignment horizontal="center" vertical="center" readingOrder="2"/>
    </xf>
    <xf numFmtId="0" fontId="41" fillId="8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readingOrder="2"/>
    </xf>
    <xf numFmtId="0" fontId="2" fillId="8" borderId="11" xfId="0" applyFont="1" applyFill="1" applyBorder="1" applyAlignment="1">
      <alignment horizontal="center" vertical="center" wrapText="1" readingOrder="2"/>
    </xf>
    <xf numFmtId="0" fontId="41" fillId="0" borderId="0" xfId="0" applyFont="1" applyBorder="1" applyAlignment="1">
      <alignment/>
    </xf>
    <xf numFmtId="1" fontId="2" fillId="0" borderId="0" xfId="0" applyNumberFormat="1" applyFont="1" applyFill="1" applyBorder="1" applyAlignment="1">
      <alignment horizontal="center" vertical="center" wrapText="1" readingOrder="2"/>
    </xf>
    <xf numFmtId="1" fontId="2" fillId="8" borderId="20" xfId="0" applyNumberFormat="1" applyFont="1" applyFill="1" applyBorder="1" applyAlignment="1">
      <alignment horizontal="center" vertical="center" wrapText="1" readingOrder="2"/>
    </xf>
    <xf numFmtId="1" fontId="2" fillId="8" borderId="49" xfId="0" applyNumberFormat="1" applyFont="1" applyFill="1" applyBorder="1" applyAlignment="1">
      <alignment horizontal="center" vertical="center" wrapText="1" readingOrder="2"/>
    </xf>
    <xf numFmtId="1" fontId="2" fillId="8" borderId="50" xfId="0" applyNumberFormat="1" applyFont="1" applyFill="1" applyBorder="1" applyAlignment="1">
      <alignment horizontal="center" vertical="center" wrapText="1" readingOrder="2"/>
    </xf>
    <xf numFmtId="1" fontId="2" fillId="8" borderId="51" xfId="0" applyNumberFormat="1" applyFont="1" applyFill="1" applyBorder="1" applyAlignment="1">
      <alignment horizontal="center" vertical="center" wrapText="1" readingOrder="2"/>
    </xf>
    <xf numFmtId="0" fontId="41" fillId="0" borderId="0" xfId="0" applyFont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 wrapText="1" readingOrder="2"/>
    </xf>
    <xf numFmtId="1" fontId="2" fillId="8" borderId="52" xfId="0" applyNumberFormat="1" applyFont="1" applyFill="1" applyBorder="1" applyAlignment="1">
      <alignment horizontal="center" vertical="center" wrapText="1" readingOrder="2"/>
    </xf>
    <xf numFmtId="1" fontId="2" fillId="8" borderId="24" xfId="0" applyNumberFormat="1" applyFont="1" applyFill="1" applyBorder="1" applyAlignment="1">
      <alignment horizontal="center" vertical="center" wrapText="1" readingOrder="2"/>
    </xf>
    <xf numFmtId="1" fontId="2" fillId="8" borderId="53" xfId="0" applyNumberFormat="1" applyFont="1" applyFill="1" applyBorder="1" applyAlignment="1">
      <alignment horizontal="center" vertical="center" wrapText="1" readingOrder="2"/>
    </xf>
    <xf numFmtId="1" fontId="2" fillId="8" borderId="34" xfId="0" applyNumberFormat="1" applyFont="1" applyFill="1" applyBorder="1" applyAlignment="1">
      <alignment horizontal="center" vertical="center" wrapText="1" readingOrder="2"/>
    </xf>
    <xf numFmtId="1" fontId="2" fillId="8" borderId="35" xfId="0" applyNumberFormat="1" applyFont="1" applyFill="1" applyBorder="1" applyAlignment="1">
      <alignment horizontal="center" vertical="center" wrapText="1" readingOrder="2"/>
    </xf>
    <xf numFmtId="1" fontId="2" fillId="8" borderId="45" xfId="0" applyNumberFormat="1" applyFont="1" applyFill="1" applyBorder="1" applyAlignment="1">
      <alignment horizontal="center" vertical="center" wrapText="1" readingOrder="2"/>
    </xf>
    <xf numFmtId="1" fontId="2" fillId="8" borderId="46" xfId="0" applyNumberFormat="1" applyFont="1" applyFill="1" applyBorder="1" applyAlignment="1">
      <alignment horizontal="center" vertical="center" wrapText="1" readingOrder="2"/>
    </xf>
    <xf numFmtId="0" fontId="41" fillId="0" borderId="54" xfId="0" applyFont="1" applyBorder="1" applyAlignment="1">
      <alignment horizontal="center" vertical="center"/>
    </xf>
    <xf numFmtId="0" fontId="41" fillId="0" borderId="55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0" fontId="41" fillId="0" borderId="57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1" fontId="2" fillId="8" borderId="38" xfId="0" applyNumberFormat="1" applyFont="1" applyFill="1" applyBorder="1" applyAlignment="1">
      <alignment horizontal="center" vertical="center" wrapText="1" readingOrder="2"/>
    </xf>
    <xf numFmtId="0" fontId="2" fillId="8" borderId="17" xfId="0" applyFont="1" applyFill="1" applyBorder="1" applyAlignment="1">
      <alignment horizontal="center" vertical="center" wrapText="1" readingOrder="2"/>
    </xf>
    <xf numFmtId="0" fontId="2" fillId="8" borderId="59" xfId="0" applyFont="1" applyFill="1" applyBorder="1" applyAlignment="1">
      <alignment horizontal="center" vertical="center" wrapText="1" readingOrder="2"/>
    </xf>
    <xf numFmtId="0" fontId="41" fillId="8" borderId="45" xfId="0" applyFont="1" applyFill="1" applyBorder="1" applyAlignment="1">
      <alignment horizontal="center" vertical="center"/>
    </xf>
    <xf numFmtId="0" fontId="41" fillId="8" borderId="46" xfId="0" applyFont="1" applyFill="1" applyBorder="1" applyAlignment="1">
      <alignment horizontal="center" vertical="center"/>
    </xf>
    <xf numFmtId="1" fontId="2" fillId="8" borderId="19" xfId="0" applyNumberFormat="1" applyFont="1" applyFill="1" applyBorder="1" applyAlignment="1">
      <alignment horizontal="center" vertical="center" wrapText="1" readingOrder="2"/>
    </xf>
    <xf numFmtId="0" fontId="41" fillId="0" borderId="48" xfId="0" applyFont="1" applyBorder="1" applyAlignment="1">
      <alignment horizontal="center"/>
    </xf>
    <xf numFmtId="1" fontId="2" fillId="0" borderId="60" xfId="0" applyNumberFormat="1" applyFont="1" applyBorder="1" applyAlignment="1">
      <alignment horizontal="center" vertical="center" wrapText="1" readingOrder="2"/>
    </xf>
    <xf numFmtId="1" fontId="2" fillId="0" borderId="16" xfId="0" applyNumberFormat="1" applyFont="1" applyBorder="1" applyAlignment="1">
      <alignment horizontal="center" vertical="center" wrapText="1" readingOrder="2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582;&#1585;&#1610;&#1580;&#1610;%20&#1575;&#1604;&#1580;&#1575;&#1605;&#1593;&#1575;&#157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دمشق"/>
      <sheetName val="حلب "/>
      <sheetName val="تشرين"/>
      <sheetName val="البعث "/>
      <sheetName val="الفرات"/>
    </sheetNames>
    <sheetDataSet>
      <sheetData sheetId="0">
        <row r="64">
          <cell r="A64" t="str">
            <v>الكلية </v>
          </cell>
          <cell r="B64" t="str">
            <v>البيان</v>
          </cell>
          <cell r="C64" t="str">
            <v>سوري</v>
          </cell>
          <cell r="E64" t="str">
            <v>فلسطيني مقيم </v>
          </cell>
          <cell r="G64" t="str">
            <v>فلسطيني غير مقيم</v>
          </cell>
          <cell r="I64" t="str">
            <v>عربي </v>
          </cell>
          <cell r="K64" t="str">
            <v>اجنبي</v>
          </cell>
          <cell r="M64" t="str">
            <v>المجموع</v>
          </cell>
        </row>
        <row r="65">
          <cell r="C65" t="str">
            <v>ذكور</v>
          </cell>
          <cell r="D65" t="str">
            <v>اناث</v>
          </cell>
          <cell r="E65" t="str">
            <v>ذكور</v>
          </cell>
          <cell r="F65" t="str">
            <v>اناث</v>
          </cell>
          <cell r="G65" t="str">
            <v>ذكور</v>
          </cell>
          <cell r="H65" t="str">
            <v>اناث</v>
          </cell>
          <cell r="I65" t="str">
            <v>ذكور</v>
          </cell>
          <cell r="J65" t="str">
            <v>اناث</v>
          </cell>
          <cell r="K65" t="str">
            <v>ذكور</v>
          </cell>
          <cell r="L65" t="str">
            <v>اناث</v>
          </cell>
          <cell r="M65" t="str">
            <v>ذكور</v>
          </cell>
          <cell r="N65" t="str">
            <v>اناث</v>
          </cell>
          <cell r="O65" t="str">
            <v>مجموع</v>
          </cell>
        </row>
        <row r="66">
          <cell r="A66" t="str">
            <v>الطب البشري</v>
          </cell>
          <cell r="B66" t="str">
            <v>ماجستير</v>
          </cell>
          <cell r="C66">
            <v>141</v>
          </cell>
          <cell r="D66">
            <v>52</v>
          </cell>
          <cell r="E66">
            <v>2</v>
          </cell>
          <cell r="F66">
            <v>0</v>
          </cell>
          <cell r="G66">
            <v>2</v>
          </cell>
          <cell r="H66">
            <v>0</v>
          </cell>
          <cell r="I66">
            <v>7</v>
          </cell>
          <cell r="J66">
            <v>3</v>
          </cell>
          <cell r="K66">
            <v>8</v>
          </cell>
          <cell r="L66">
            <v>2</v>
          </cell>
          <cell r="M66">
            <v>160</v>
          </cell>
          <cell r="N66">
            <v>57</v>
          </cell>
          <cell r="O66">
            <v>217</v>
          </cell>
        </row>
        <row r="67">
          <cell r="B67" t="str">
            <v>دكتوراه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B68" t="str">
            <v>مجموع</v>
          </cell>
          <cell r="C68">
            <v>141</v>
          </cell>
          <cell r="D68">
            <v>52</v>
          </cell>
          <cell r="E68">
            <v>2</v>
          </cell>
          <cell r="F68">
            <v>0</v>
          </cell>
          <cell r="G68">
            <v>2</v>
          </cell>
          <cell r="H68">
            <v>0</v>
          </cell>
          <cell r="I68">
            <v>7</v>
          </cell>
          <cell r="J68">
            <v>3</v>
          </cell>
          <cell r="K68">
            <v>8</v>
          </cell>
          <cell r="L68">
            <v>2</v>
          </cell>
          <cell r="M68">
            <v>160</v>
          </cell>
          <cell r="N68">
            <v>57</v>
          </cell>
          <cell r="O68">
            <v>217</v>
          </cell>
        </row>
        <row r="69">
          <cell r="A69" t="str">
            <v>طب الأسنان</v>
          </cell>
          <cell r="B69" t="str">
            <v>ماجستير</v>
          </cell>
          <cell r="C69">
            <v>14</v>
          </cell>
          <cell r="D69">
            <v>7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2</v>
          </cell>
          <cell r="J69">
            <v>0</v>
          </cell>
          <cell r="K69">
            <v>0</v>
          </cell>
          <cell r="L69">
            <v>0</v>
          </cell>
          <cell r="M69">
            <v>16</v>
          </cell>
          <cell r="N69">
            <v>7</v>
          </cell>
          <cell r="O69">
            <v>23</v>
          </cell>
        </row>
        <row r="70">
          <cell r="B70" t="str">
            <v>دكتوراه</v>
          </cell>
          <cell r="C70">
            <v>2</v>
          </cell>
          <cell r="D70">
            <v>1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1</v>
          </cell>
          <cell r="J70">
            <v>0</v>
          </cell>
          <cell r="K70">
            <v>0</v>
          </cell>
          <cell r="L70">
            <v>0</v>
          </cell>
          <cell r="M70">
            <v>3</v>
          </cell>
          <cell r="N70">
            <v>1</v>
          </cell>
          <cell r="O70">
            <v>4</v>
          </cell>
        </row>
        <row r="71">
          <cell r="B71" t="str">
            <v>مجموع</v>
          </cell>
          <cell r="C71">
            <v>16</v>
          </cell>
          <cell r="D71">
            <v>8</v>
          </cell>
          <cell r="E71">
            <v>1</v>
          </cell>
          <cell r="F71">
            <v>1</v>
          </cell>
          <cell r="G71">
            <v>0</v>
          </cell>
          <cell r="H71">
            <v>0</v>
          </cell>
          <cell r="I71">
            <v>3</v>
          </cell>
          <cell r="J71">
            <v>0</v>
          </cell>
          <cell r="K71">
            <v>0</v>
          </cell>
          <cell r="L71">
            <v>0</v>
          </cell>
          <cell r="M71">
            <v>20</v>
          </cell>
          <cell r="N71">
            <v>9</v>
          </cell>
          <cell r="O71">
            <v>29</v>
          </cell>
        </row>
        <row r="72">
          <cell r="A72" t="str">
            <v>الصيدلة</v>
          </cell>
          <cell r="B72" t="str">
            <v>ماجستير</v>
          </cell>
          <cell r="C72">
            <v>17</v>
          </cell>
          <cell r="D72">
            <v>12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18</v>
          </cell>
          <cell r="N72">
            <v>12</v>
          </cell>
          <cell r="O72">
            <v>30</v>
          </cell>
        </row>
        <row r="73">
          <cell r="B73" t="str">
            <v>دكتوراه</v>
          </cell>
          <cell r="C73">
            <v>2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2</v>
          </cell>
          <cell r="N73">
            <v>0</v>
          </cell>
          <cell r="O73">
            <v>2</v>
          </cell>
        </row>
        <row r="74">
          <cell r="B74" t="str">
            <v>مجموع</v>
          </cell>
          <cell r="C74">
            <v>19</v>
          </cell>
          <cell r="D74">
            <v>12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20</v>
          </cell>
          <cell r="N74">
            <v>12</v>
          </cell>
          <cell r="O74">
            <v>32</v>
          </cell>
        </row>
        <row r="75">
          <cell r="A75" t="str">
            <v>الهندسة المدنية</v>
          </cell>
          <cell r="B75" t="str">
            <v>ماجستير</v>
          </cell>
          <cell r="C75">
            <v>4</v>
          </cell>
          <cell r="D75">
            <v>8</v>
          </cell>
          <cell r="E75">
            <v>0</v>
          </cell>
          <cell r="F75">
            <v>0</v>
          </cell>
          <cell r="G75">
            <v>1</v>
          </cell>
          <cell r="H75">
            <v>0</v>
          </cell>
          <cell r="I75">
            <v>2</v>
          </cell>
          <cell r="J75">
            <v>0</v>
          </cell>
          <cell r="K75">
            <v>0</v>
          </cell>
          <cell r="L75">
            <v>0</v>
          </cell>
          <cell r="M75">
            <v>7</v>
          </cell>
          <cell r="N75">
            <v>8</v>
          </cell>
          <cell r="O75">
            <v>15</v>
          </cell>
        </row>
        <row r="76">
          <cell r="B76" t="str">
            <v>دكتوراه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B77" t="str">
            <v>مجموع</v>
          </cell>
          <cell r="C77">
            <v>4</v>
          </cell>
          <cell r="D77">
            <v>8</v>
          </cell>
          <cell r="E77">
            <v>0</v>
          </cell>
          <cell r="F77">
            <v>0</v>
          </cell>
          <cell r="G77">
            <v>1</v>
          </cell>
          <cell r="H77">
            <v>0</v>
          </cell>
          <cell r="I77">
            <v>2</v>
          </cell>
          <cell r="J77">
            <v>0</v>
          </cell>
          <cell r="K77">
            <v>0</v>
          </cell>
          <cell r="L77">
            <v>0</v>
          </cell>
          <cell r="M77">
            <v>7</v>
          </cell>
          <cell r="N77">
            <v>8</v>
          </cell>
          <cell r="O77">
            <v>15</v>
          </cell>
        </row>
        <row r="78">
          <cell r="A78" t="str">
            <v>الهندسة المعمارية</v>
          </cell>
          <cell r="B78" t="str">
            <v>ماجستير</v>
          </cell>
          <cell r="C78">
            <v>10</v>
          </cell>
          <cell r="D78">
            <v>9</v>
          </cell>
          <cell r="E78">
            <v>0</v>
          </cell>
          <cell r="F78">
            <v>1</v>
          </cell>
          <cell r="G78">
            <v>0</v>
          </cell>
          <cell r="H78">
            <v>0</v>
          </cell>
          <cell r="I78">
            <v>1</v>
          </cell>
          <cell r="J78">
            <v>1</v>
          </cell>
          <cell r="K78">
            <v>0</v>
          </cell>
          <cell r="L78">
            <v>0</v>
          </cell>
          <cell r="M78">
            <v>11</v>
          </cell>
          <cell r="N78">
            <v>11</v>
          </cell>
          <cell r="O78">
            <v>22</v>
          </cell>
        </row>
        <row r="79">
          <cell r="B79" t="str">
            <v>دكتوراه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B80" t="str">
            <v>مجموع</v>
          </cell>
          <cell r="C80">
            <v>10</v>
          </cell>
          <cell r="D80">
            <v>9</v>
          </cell>
          <cell r="E80">
            <v>0</v>
          </cell>
          <cell r="F80">
            <v>1</v>
          </cell>
          <cell r="G80">
            <v>0</v>
          </cell>
          <cell r="H80">
            <v>0</v>
          </cell>
          <cell r="I80">
            <v>1</v>
          </cell>
          <cell r="J80">
            <v>1</v>
          </cell>
          <cell r="K80">
            <v>0</v>
          </cell>
          <cell r="L80">
            <v>0</v>
          </cell>
          <cell r="M80">
            <v>11</v>
          </cell>
          <cell r="N80">
            <v>11</v>
          </cell>
          <cell r="O80">
            <v>22</v>
          </cell>
        </row>
        <row r="81">
          <cell r="A81" t="str">
            <v>الهندسة الكهربائية و الميكانيكية</v>
          </cell>
          <cell r="B81" t="str">
            <v>ماجستير</v>
          </cell>
          <cell r="C81">
            <v>10</v>
          </cell>
          <cell r="D81">
            <v>4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11</v>
          </cell>
          <cell r="N81">
            <v>4</v>
          </cell>
          <cell r="O81">
            <v>15</v>
          </cell>
        </row>
        <row r="82">
          <cell r="B82" t="str">
            <v>دكتوراه</v>
          </cell>
          <cell r="C82">
            <v>3</v>
          </cell>
          <cell r="D82">
            <v>1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3</v>
          </cell>
          <cell r="N82">
            <v>1</v>
          </cell>
          <cell r="O82">
            <v>4</v>
          </cell>
        </row>
        <row r="83">
          <cell r="B83" t="str">
            <v>مجموع</v>
          </cell>
          <cell r="C83">
            <v>13</v>
          </cell>
          <cell r="D83">
            <v>5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14</v>
          </cell>
          <cell r="N83">
            <v>5</v>
          </cell>
          <cell r="O83">
            <v>19</v>
          </cell>
        </row>
        <row r="84">
          <cell r="A84" t="str">
            <v>الهندسة المعلوماتية</v>
          </cell>
          <cell r="B84" t="str">
            <v>ماجستير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B85" t="str">
            <v>دكتوراه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B86" t="str">
            <v>مجموع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A87" t="str">
            <v>الهندسة الزراعية</v>
          </cell>
          <cell r="B87" t="str">
            <v>ماجستير</v>
          </cell>
          <cell r="C87">
            <v>9</v>
          </cell>
          <cell r="D87">
            <v>9</v>
          </cell>
          <cell r="E87">
            <v>0</v>
          </cell>
          <cell r="F87">
            <v>2</v>
          </cell>
          <cell r="G87">
            <v>0</v>
          </cell>
          <cell r="H87">
            <v>0</v>
          </cell>
          <cell r="I87">
            <v>2</v>
          </cell>
          <cell r="J87">
            <v>1</v>
          </cell>
          <cell r="K87">
            <v>0</v>
          </cell>
          <cell r="L87">
            <v>0</v>
          </cell>
          <cell r="M87">
            <v>11</v>
          </cell>
          <cell r="N87">
            <v>12</v>
          </cell>
          <cell r="O87">
            <v>23</v>
          </cell>
        </row>
        <row r="88">
          <cell r="B88" t="str">
            <v>دكتوراه</v>
          </cell>
          <cell r="C88">
            <v>2</v>
          </cell>
          <cell r="D88">
            <v>1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2</v>
          </cell>
          <cell r="N88">
            <v>1</v>
          </cell>
          <cell r="O88">
            <v>3</v>
          </cell>
        </row>
        <row r="89">
          <cell r="B89" t="str">
            <v>مجموع</v>
          </cell>
          <cell r="C89">
            <v>11</v>
          </cell>
          <cell r="D89">
            <v>10</v>
          </cell>
          <cell r="E89">
            <v>0</v>
          </cell>
          <cell r="F89">
            <v>2</v>
          </cell>
          <cell r="G89">
            <v>0</v>
          </cell>
          <cell r="H89">
            <v>0</v>
          </cell>
          <cell r="I89">
            <v>2</v>
          </cell>
          <cell r="J89">
            <v>1</v>
          </cell>
          <cell r="K89">
            <v>0</v>
          </cell>
          <cell r="L89">
            <v>0</v>
          </cell>
          <cell r="M89">
            <v>13</v>
          </cell>
          <cell r="N89">
            <v>13</v>
          </cell>
          <cell r="O89">
            <v>26</v>
          </cell>
        </row>
        <row r="90">
          <cell r="A90" t="str">
            <v>العلوم</v>
          </cell>
          <cell r="B90" t="str">
            <v>ماجستير</v>
          </cell>
          <cell r="C90">
            <v>6</v>
          </cell>
          <cell r="D90">
            <v>4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0</v>
          </cell>
          <cell r="M90">
            <v>7</v>
          </cell>
          <cell r="N90">
            <v>4</v>
          </cell>
          <cell r="O90">
            <v>11</v>
          </cell>
        </row>
        <row r="91">
          <cell r="B91" t="str">
            <v>دكتوراه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G91">
            <v>0</v>
          </cell>
          <cell r="H91">
            <v>0</v>
          </cell>
          <cell r="I91">
            <v>3</v>
          </cell>
          <cell r="J91">
            <v>0</v>
          </cell>
          <cell r="K91">
            <v>0</v>
          </cell>
          <cell r="L91">
            <v>0</v>
          </cell>
          <cell r="M91">
            <v>3</v>
          </cell>
          <cell r="N91">
            <v>1</v>
          </cell>
          <cell r="O91">
            <v>4</v>
          </cell>
        </row>
        <row r="92">
          <cell r="B92" t="str">
            <v>مجموع</v>
          </cell>
          <cell r="C92">
            <v>6</v>
          </cell>
          <cell r="D92">
            <v>4</v>
          </cell>
          <cell r="E92">
            <v>0</v>
          </cell>
          <cell r="F92">
            <v>1</v>
          </cell>
          <cell r="G92">
            <v>0</v>
          </cell>
          <cell r="H92">
            <v>0</v>
          </cell>
          <cell r="I92">
            <v>4</v>
          </cell>
          <cell r="J92">
            <v>0</v>
          </cell>
          <cell r="K92">
            <v>0</v>
          </cell>
          <cell r="L92">
            <v>0</v>
          </cell>
          <cell r="M92">
            <v>10</v>
          </cell>
          <cell r="N92">
            <v>5</v>
          </cell>
          <cell r="O92">
            <v>15</v>
          </cell>
        </row>
        <row r="93">
          <cell r="A93" t="str">
            <v>الآداب والعلوم الإنسانية</v>
          </cell>
          <cell r="B93" t="str">
            <v>ماجستير</v>
          </cell>
          <cell r="C93">
            <v>40</v>
          </cell>
          <cell r="D93">
            <v>63</v>
          </cell>
          <cell r="E93">
            <v>0</v>
          </cell>
          <cell r="F93">
            <v>1</v>
          </cell>
          <cell r="G93">
            <v>1</v>
          </cell>
          <cell r="H93">
            <v>0</v>
          </cell>
          <cell r="I93">
            <v>3</v>
          </cell>
          <cell r="J93">
            <v>1</v>
          </cell>
          <cell r="K93">
            <v>0</v>
          </cell>
          <cell r="L93">
            <v>0</v>
          </cell>
          <cell r="M93">
            <v>44</v>
          </cell>
          <cell r="N93">
            <v>65</v>
          </cell>
          <cell r="O93">
            <v>109</v>
          </cell>
        </row>
        <row r="94">
          <cell r="B94" t="str">
            <v>دكتوراه</v>
          </cell>
          <cell r="C94">
            <v>10</v>
          </cell>
          <cell r="D94">
            <v>6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9</v>
          </cell>
          <cell r="J94">
            <v>1</v>
          </cell>
          <cell r="K94">
            <v>1</v>
          </cell>
          <cell r="L94">
            <v>0</v>
          </cell>
          <cell r="M94">
            <v>21</v>
          </cell>
          <cell r="N94">
            <v>7</v>
          </cell>
          <cell r="O94">
            <v>28</v>
          </cell>
        </row>
        <row r="95">
          <cell r="B95" t="str">
            <v>مجموع</v>
          </cell>
          <cell r="C95">
            <v>50</v>
          </cell>
          <cell r="D95">
            <v>69</v>
          </cell>
          <cell r="E95">
            <v>1</v>
          </cell>
          <cell r="F95">
            <v>1</v>
          </cell>
          <cell r="G95">
            <v>1</v>
          </cell>
          <cell r="H95">
            <v>0</v>
          </cell>
          <cell r="I95">
            <v>12</v>
          </cell>
          <cell r="J95">
            <v>2</v>
          </cell>
          <cell r="K95">
            <v>1</v>
          </cell>
          <cell r="L95">
            <v>0</v>
          </cell>
          <cell r="M95">
            <v>65</v>
          </cell>
          <cell r="N95">
            <v>72</v>
          </cell>
          <cell r="O95">
            <v>137</v>
          </cell>
        </row>
        <row r="96">
          <cell r="A96" t="str">
            <v>التربية</v>
          </cell>
          <cell r="B96" t="str">
            <v>ماجستير</v>
          </cell>
          <cell r="C96">
            <v>13</v>
          </cell>
          <cell r="D96">
            <v>20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13</v>
          </cell>
          <cell r="N96">
            <v>20</v>
          </cell>
          <cell r="O96">
            <v>33</v>
          </cell>
        </row>
        <row r="97">
          <cell r="B97" t="str">
            <v>دكتوراه</v>
          </cell>
          <cell r="C97">
            <v>2</v>
          </cell>
          <cell r="D97">
            <v>4</v>
          </cell>
          <cell r="E97">
            <v>0</v>
          </cell>
          <cell r="F97">
            <v>1</v>
          </cell>
          <cell r="G97">
            <v>0</v>
          </cell>
          <cell r="H97">
            <v>0</v>
          </cell>
          <cell r="I97">
            <v>2</v>
          </cell>
          <cell r="J97">
            <v>1</v>
          </cell>
          <cell r="K97">
            <v>0</v>
          </cell>
          <cell r="L97">
            <v>0</v>
          </cell>
          <cell r="M97">
            <v>4</v>
          </cell>
          <cell r="N97">
            <v>6</v>
          </cell>
          <cell r="O97">
            <v>10</v>
          </cell>
        </row>
        <row r="98">
          <cell r="B98" t="str">
            <v>مجموع</v>
          </cell>
          <cell r="C98">
            <v>15</v>
          </cell>
          <cell r="D98">
            <v>24</v>
          </cell>
          <cell r="E98">
            <v>0</v>
          </cell>
          <cell r="F98">
            <v>1</v>
          </cell>
          <cell r="G98">
            <v>0</v>
          </cell>
          <cell r="H98">
            <v>0</v>
          </cell>
          <cell r="I98">
            <v>2</v>
          </cell>
          <cell r="J98">
            <v>1</v>
          </cell>
          <cell r="K98">
            <v>0</v>
          </cell>
          <cell r="L98">
            <v>0</v>
          </cell>
          <cell r="M98">
            <v>17</v>
          </cell>
          <cell r="N98">
            <v>26</v>
          </cell>
          <cell r="O98">
            <v>43</v>
          </cell>
        </row>
        <row r="99">
          <cell r="A99" t="str">
            <v>الاقتصاد</v>
          </cell>
          <cell r="B99" t="str">
            <v>ماجستير</v>
          </cell>
          <cell r="C99">
            <v>18</v>
          </cell>
          <cell r="D99">
            <v>11</v>
          </cell>
          <cell r="E99">
            <v>2</v>
          </cell>
          <cell r="F99">
            <v>1</v>
          </cell>
          <cell r="G99">
            <v>0</v>
          </cell>
          <cell r="H99">
            <v>0</v>
          </cell>
          <cell r="I99">
            <v>1</v>
          </cell>
          <cell r="J99">
            <v>2</v>
          </cell>
          <cell r="K99">
            <v>0</v>
          </cell>
          <cell r="L99">
            <v>0</v>
          </cell>
          <cell r="M99">
            <v>21</v>
          </cell>
          <cell r="N99">
            <v>14</v>
          </cell>
          <cell r="O99">
            <v>35</v>
          </cell>
        </row>
        <row r="100">
          <cell r="B100" t="str">
            <v>دكتوراه</v>
          </cell>
          <cell r="C100">
            <v>2</v>
          </cell>
          <cell r="D100">
            <v>4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9</v>
          </cell>
          <cell r="J100">
            <v>0</v>
          </cell>
          <cell r="K100">
            <v>0</v>
          </cell>
          <cell r="L100">
            <v>0</v>
          </cell>
          <cell r="M100">
            <v>11</v>
          </cell>
          <cell r="N100">
            <v>4</v>
          </cell>
          <cell r="O100">
            <v>15</v>
          </cell>
        </row>
        <row r="101">
          <cell r="B101" t="str">
            <v>مجموع</v>
          </cell>
          <cell r="C101">
            <v>20</v>
          </cell>
          <cell r="D101">
            <v>15</v>
          </cell>
          <cell r="E101">
            <v>2</v>
          </cell>
          <cell r="F101">
            <v>1</v>
          </cell>
          <cell r="G101">
            <v>0</v>
          </cell>
          <cell r="H101">
            <v>0</v>
          </cell>
          <cell r="I101">
            <v>10</v>
          </cell>
          <cell r="J101">
            <v>2</v>
          </cell>
          <cell r="K101">
            <v>0</v>
          </cell>
          <cell r="L101">
            <v>0</v>
          </cell>
          <cell r="M101">
            <v>32</v>
          </cell>
          <cell r="N101">
            <v>18</v>
          </cell>
          <cell r="O101">
            <v>50</v>
          </cell>
        </row>
        <row r="102">
          <cell r="A102" t="str">
            <v>الحقوق</v>
          </cell>
          <cell r="B102" t="str">
            <v>ماجستير</v>
          </cell>
          <cell r="C102">
            <v>9</v>
          </cell>
          <cell r="D102">
            <v>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3</v>
          </cell>
          <cell r="J102">
            <v>1</v>
          </cell>
          <cell r="K102">
            <v>0</v>
          </cell>
          <cell r="L102">
            <v>0</v>
          </cell>
          <cell r="M102">
            <v>12</v>
          </cell>
          <cell r="N102">
            <v>5</v>
          </cell>
          <cell r="O102">
            <v>17</v>
          </cell>
        </row>
        <row r="103">
          <cell r="B103" t="str">
            <v>دكتوراه</v>
          </cell>
          <cell r="C103">
            <v>3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3</v>
          </cell>
          <cell r="N103">
            <v>0</v>
          </cell>
          <cell r="O103">
            <v>3</v>
          </cell>
        </row>
        <row r="104">
          <cell r="B104" t="str">
            <v>مجموع</v>
          </cell>
          <cell r="C104">
            <v>12</v>
          </cell>
          <cell r="D104">
            <v>4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3</v>
          </cell>
          <cell r="J104">
            <v>1</v>
          </cell>
          <cell r="K104">
            <v>0</v>
          </cell>
          <cell r="L104">
            <v>0</v>
          </cell>
          <cell r="M104">
            <v>15</v>
          </cell>
          <cell r="N104">
            <v>5</v>
          </cell>
          <cell r="O104">
            <v>20</v>
          </cell>
        </row>
        <row r="105">
          <cell r="A105" t="str">
            <v>العلوم السياسية</v>
          </cell>
          <cell r="B105" t="str">
            <v>ماجستير</v>
          </cell>
          <cell r="C105">
            <v>1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1</v>
          </cell>
          <cell r="N105">
            <v>0</v>
          </cell>
          <cell r="O105">
            <v>1</v>
          </cell>
        </row>
        <row r="106">
          <cell r="B106" t="str">
            <v>دكتوراه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B107" t="str">
            <v>مجموع</v>
          </cell>
          <cell r="C107">
            <v>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1</v>
          </cell>
          <cell r="N107">
            <v>0</v>
          </cell>
          <cell r="O107">
            <v>1</v>
          </cell>
        </row>
        <row r="108">
          <cell r="A108" t="str">
            <v>الفنون الجميلة</v>
          </cell>
          <cell r="B108" t="str">
            <v>ماجستير</v>
          </cell>
          <cell r="C108">
            <v>0</v>
          </cell>
          <cell r="D108">
            <v>4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4</v>
          </cell>
          <cell r="O108">
            <v>4</v>
          </cell>
        </row>
        <row r="109">
          <cell r="B109" t="str">
            <v>دكتوراه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B110" t="str">
            <v>مجموع</v>
          </cell>
          <cell r="C110">
            <v>0</v>
          </cell>
          <cell r="D110">
            <v>4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4</v>
          </cell>
          <cell r="O110">
            <v>4</v>
          </cell>
        </row>
        <row r="111">
          <cell r="A111" t="str">
            <v>الشريعة</v>
          </cell>
          <cell r="B111" t="str">
            <v>ماجستير</v>
          </cell>
          <cell r="C111">
            <v>4</v>
          </cell>
          <cell r="D111">
            <v>5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4</v>
          </cell>
          <cell r="N111">
            <v>5</v>
          </cell>
          <cell r="O111">
            <v>9</v>
          </cell>
        </row>
        <row r="112">
          <cell r="B112" t="str">
            <v>دكتوراه</v>
          </cell>
          <cell r="C112">
            <v>1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1</v>
          </cell>
          <cell r="N112">
            <v>0</v>
          </cell>
          <cell r="O112">
            <v>1</v>
          </cell>
        </row>
        <row r="113">
          <cell r="B113" t="str">
            <v>مجموع</v>
          </cell>
          <cell r="C113">
            <v>5</v>
          </cell>
          <cell r="D113">
            <v>5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5</v>
          </cell>
          <cell r="N113">
            <v>5</v>
          </cell>
          <cell r="O113">
            <v>10</v>
          </cell>
        </row>
        <row r="114">
          <cell r="A114" t="str">
            <v>الآداب والعلوم الإنسانية \ السويداء</v>
          </cell>
          <cell r="B114" t="str">
            <v>ماجستير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B115" t="str">
            <v>دكتوراه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B116" t="str">
            <v>مجموع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 t="str">
            <v>التربية \ السويداء</v>
          </cell>
          <cell r="B117" t="str">
            <v>ماجستير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B118" t="str">
            <v>دكتوراه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B119" t="str">
            <v>مجموع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 t="str">
            <v>الزراعة \ السويداء</v>
          </cell>
          <cell r="B120" t="str">
            <v>ماجستير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B121" t="str">
            <v>دكتوراه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B122" t="str">
            <v>مجموع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 t="str">
            <v>الفنون الجميلة \ السويداء</v>
          </cell>
          <cell r="B123" t="str">
            <v>ماجستير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B124" t="str">
            <v>دكتوراه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B125" t="str">
            <v>مجموع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 t="str">
            <v>الآداب والعلوم الإنسانية \ درعا</v>
          </cell>
          <cell r="B126" t="str">
            <v>ماجستير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B127" t="str">
            <v>دكتوراه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B128" t="str">
            <v>مجموع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 t="str">
            <v>التربية \ درعا</v>
          </cell>
          <cell r="B129" t="str">
            <v>ماجستير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B130" t="str">
            <v>دكتوراه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B131" t="str">
            <v>مجموع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A132" t="str">
            <v>الاقتصاد \ درعا </v>
          </cell>
          <cell r="B132" t="str">
            <v>ماجستير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B133" t="str">
            <v>دكتوراه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B134" t="str">
            <v>مجموع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 t="str">
            <v>المجموع </v>
          </cell>
          <cell r="B135" t="str">
            <v>ماجستير</v>
          </cell>
          <cell r="C135">
            <v>296</v>
          </cell>
          <cell r="D135">
            <v>212</v>
          </cell>
          <cell r="E135">
            <v>6</v>
          </cell>
          <cell r="F135">
            <v>5</v>
          </cell>
          <cell r="G135">
            <v>4</v>
          </cell>
          <cell r="H135">
            <v>0</v>
          </cell>
          <cell r="I135">
            <v>22</v>
          </cell>
          <cell r="J135">
            <v>9</v>
          </cell>
          <cell r="K135">
            <v>8</v>
          </cell>
          <cell r="L135">
            <v>2</v>
          </cell>
          <cell r="M135">
            <v>336</v>
          </cell>
          <cell r="N135">
            <v>228</v>
          </cell>
          <cell r="O135">
            <v>564</v>
          </cell>
        </row>
        <row r="136">
          <cell r="B136" t="str">
            <v>دكتوراه</v>
          </cell>
          <cell r="C136">
            <v>27</v>
          </cell>
          <cell r="D136">
            <v>17</v>
          </cell>
          <cell r="E136">
            <v>1</v>
          </cell>
          <cell r="F136">
            <v>2</v>
          </cell>
          <cell r="G136">
            <v>0</v>
          </cell>
          <cell r="H136">
            <v>0</v>
          </cell>
          <cell r="I136">
            <v>24</v>
          </cell>
          <cell r="J136">
            <v>2</v>
          </cell>
          <cell r="K136">
            <v>1</v>
          </cell>
          <cell r="L136">
            <v>0</v>
          </cell>
          <cell r="M136">
            <v>53</v>
          </cell>
          <cell r="N136">
            <v>21</v>
          </cell>
          <cell r="O136">
            <v>74</v>
          </cell>
        </row>
        <row r="137">
          <cell r="B137" t="str">
            <v>مجموع</v>
          </cell>
          <cell r="C137">
            <v>323</v>
          </cell>
          <cell r="D137">
            <v>229</v>
          </cell>
          <cell r="E137">
            <v>7</v>
          </cell>
          <cell r="F137">
            <v>7</v>
          </cell>
          <cell r="G137">
            <v>4</v>
          </cell>
          <cell r="H137">
            <v>0</v>
          </cell>
          <cell r="I137">
            <v>46</v>
          </cell>
          <cell r="J137">
            <v>11</v>
          </cell>
          <cell r="K137">
            <v>9</v>
          </cell>
          <cell r="L137">
            <v>2</v>
          </cell>
          <cell r="M137">
            <v>389</v>
          </cell>
          <cell r="N137">
            <v>249</v>
          </cell>
          <cell r="O137">
            <v>638</v>
          </cell>
        </row>
        <row r="138">
          <cell r="A138" t="str">
            <v>الاختصاص</v>
          </cell>
          <cell r="B138" t="str">
            <v>البيان</v>
          </cell>
          <cell r="C138" t="str">
            <v>سوري</v>
          </cell>
          <cell r="E138" t="str">
            <v>فلسطيني مقيم </v>
          </cell>
          <cell r="G138" t="str">
            <v>فلسطيني غير مقيم</v>
          </cell>
          <cell r="I138" t="str">
            <v>عربي </v>
          </cell>
          <cell r="K138" t="str">
            <v>اجنبي</v>
          </cell>
          <cell r="M138" t="str">
            <v>المجموع</v>
          </cell>
        </row>
        <row r="139">
          <cell r="C139" t="str">
            <v>ذكور</v>
          </cell>
          <cell r="D139" t="str">
            <v>اناث</v>
          </cell>
          <cell r="E139" t="str">
            <v>ذكور</v>
          </cell>
          <cell r="F139" t="str">
            <v>اناث</v>
          </cell>
          <cell r="G139" t="str">
            <v>ذكور</v>
          </cell>
          <cell r="H139" t="str">
            <v>اناث</v>
          </cell>
          <cell r="I139" t="str">
            <v>ذكور</v>
          </cell>
          <cell r="J139" t="str">
            <v>اناث</v>
          </cell>
          <cell r="K139" t="str">
            <v>ذكور</v>
          </cell>
          <cell r="L139" t="str">
            <v>اناث</v>
          </cell>
          <cell r="M139" t="str">
            <v>ذكور</v>
          </cell>
          <cell r="N139" t="str">
            <v>اناث</v>
          </cell>
          <cell r="O139" t="str">
            <v>مجموع</v>
          </cell>
        </row>
        <row r="140">
          <cell r="A140" t="str">
            <v>دبلوم التاهيل التربوي</v>
          </cell>
          <cell r="B140" t="str">
            <v>دبلوم</v>
          </cell>
          <cell r="C140">
            <v>115</v>
          </cell>
          <cell r="D140">
            <v>191</v>
          </cell>
          <cell r="E140">
            <v>2</v>
          </cell>
          <cell r="F140">
            <v>25</v>
          </cell>
          <cell r="G140">
            <v>0</v>
          </cell>
          <cell r="H140">
            <v>0</v>
          </cell>
          <cell r="I140">
            <v>3</v>
          </cell>
          <cell r="J140">
            <v>0</v>
          </cell>
          <cell r="K140">
            <v>0</v>
          </cell>
          <cell r="L140">
            <v>0</v>
          </cell>
          <cell r="M140">
            <v>120</v>
          </cell>
          <cell r="N140">
            <v>216</v>
          </cell>
          <cell r="O140">
            <v>336</v>
          </cell>
        </row>
        <row r="141">
          <cell r="A141" t="str">
            <v>دبلوم التاهيل التخصصي في قانون الاعمال المالية و الدولية </v>
          </cell>
          <cell r="B141" t="str">
            <v>دبلوم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A142" t="str">
            <v>العهد العالي للتنمية الادارية </v>
          </cell>
          <cell r="B142" t="str">
            <v>ماجستير</v>
          </cell>
          <cell r="C142">
            <v>44</v>
          </cell>
          <cell r="D142">
            <v>12</v>
          </cell>
          <cell r="E142">
            <v>1</v>
          </cell>
          <cell r="F142">
            <v>1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45</v>
          </cell>
          <cell r="N142">
            <v>13</v>
          </cell>
          <cell r="O142">
            <v>58</v>
          </cell>
        </row>
        <row r="143">
          <cell r="B143" t="str">
            <v>دكتوراه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 t="str">
            <v>المعهد العالي لبحوث الليزر</v>
          </cell>
          <cell r="B144" t="str">
            <v>دبلوم</v>
          </cell>
          <cell r="C144">
            <v>8</v>
          </cell>
          <cell r="D144">
            <v>3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9</v>
          </cell>
          <cell r="N144">
            <v>3</v>
          </cell>
          <cell r="O144">
            <v>12</v>
          </cell>
        </row>
        <row r="145">
          <cell r="B145" t="str">
            <v>ماجستير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B146" t="str">
            <v>دكتوراه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 t="str">
            <v>المعهد العالي للترجمة الفورية</v>
          </cell>
          <cell r="B147" t="str">
            <v>ماجستير</v>
          </cell>
          <cell r="C147">
            <v>10</v>
          </cell>
          <cell r="D147">
            <v>15</v>
          </cell>
          <cell r="E147">
            <v>1</v>
          </cell>
          <cell r="F147">
            <v>3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1</v>
          </cell>
          <cell r="M147">
            <v>11</v>
          </cell>
          <cell r="N147">
            <v>19</v>
          </cell>
          <cell r="O147">
            <v>30</v>
          </cell>
        </row>
        <row r="148">
          <cell r="A148" t="str">
            <v>المعهد العالي للبحوث و الدراسات الزلزالية </v>
          </cell>
          <cell r="B148" t="str">
            <v>ماجستير</v>
          </cell>
          <cell r="C148">
            <v>0</v>
          </cell>
          <cell r="D148">
            <v>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1</v>
          </cell>
          <cell r="O148">
            <v>1</v>
          </cell>
        </row>
        <row r="149">
          <cell r="B149" t="str">
            <v>دكتوراه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 t="str">
            <v>المجموع </v>
          </cell>
          <cell r="B150" t="str">
            <v>دبلوم</v>
          </cell>
          <cell r="C150">
            <v>123</v>
          </cell>
          <cell r="D150">
            <v>194</v>
          </cell>
          <cell r="E150">
            <v>3</v>
          </cell>
          <cell r="F150">
            <v>25</v>
          </cell>
          <cell r="G150">
            <v>0</v>
          </cell>
          <cell r="H150">
            <v>0</v>
          </cell>
          <cell r="I150">
            <v>3</v>
          </cell>
          <cell r="J150">
            <v>0</v>
          </cell>
          <cell r="K150">
            <v>0</v>
          </cell>
          <cell r="L150">
            <v>0</v>
          </cell>
          <cell r="M150">
            <v>129</v>
          </cell>
          <cell r="N150">
            <v>219</v>
          </cell>
          <cell r="O150">
            <v>348</v>
          </cell>
        </row>
        <row r="151">
          <cell r="B151" t="str">
            <v>ماجستير</v>
          </cell>
          <cell r="C151">
            <v>54</v>
          </cell>
          <cell r="D151">
            <v>28</v>
          </cell>
          <cell r="E151">
            <v>2</v>
          </cell>
          <cell r="F151">
            <v>4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1</v>
          </cell>
          <cell r="M151">
            <v>56</v>
          </cell>
          <cell r="N151">
            <v>33</v>
          </cell>
          <cell r="O151">
            <v>89</v>
          </cell>
        </row>
        <row r="152">
          <cell r="B152" t="str">
            <v>دكتوراه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 t="str">
            <v>المجموع العام</v>
          </cell>
          <cell r="B153" t="str">
            <v>دبلوم</v>
          </cell>
          <cell r="C153">
            <v>123</v>
          </cell>
          <cell r="D153">
            <v>194</v>
          </cell>
          <cell r="E153">
            <v>3</v>
          </cell>
          <cell r="F153">
            <v>25</v>
          </cell>
          <cell r="G153">
            <v>0</v>
          </cell>
          <cell r="H153">
            <v>0</v>
          </cell>
          <cell r="I153">
            <v>3</v>
          </cell>
          <cell r="J153">
            <v>0</v>
          </cell>
          <cell r="K153">
            <v>0</v>
          </cell>
          <cell r="L153">
            <v>0</v>
          </cell>
          <cell r="M153">
            <v>129</v>
          </cell>
          <cell r="N153">
            <v>219</v>
          </cell>
          <cell r="O153">
            <v>348</v>
          </cell>
        </row>
        <row r="154">
          <cell r="B154" t="str">
            <v>ماجستير</v>
          </cell>
          <cell r="C154">
            <v>350</v>
          </cell>
          <cell r="D154">
            <v>240</v>
          </cell>
          <cell r="E154">
            <v>8</v>
          </cell>
          <cell r="F154">
            <v>9</v>
          </cell>
          <cell r="G154">
            <v>4</v>
          </cell>
          <cell r="H154">
            <v>0</v>
          </cell>
          <cell r="I154">
            <v>22</v>
          </cell>
          <cell r="J154">
            <v>9</v>
          </cell>
          <cell r="K154">
            <v>8</v>
          </cell>
          <cell r="L154">
            <v>3</v>
          </cell>
          <cell r="M154">
            <v>392</v>
          </cell>
          <cell r="N154">
            <v>261</v>
          </cell>
          <cell r="O154">
            <v>653</v>
          </cell>
        </row>
        <row r="155">
          <cell r="B155" t="str">
            <v>دكتوراه</v>
          </cell>
          <cell r="C155">
            <v>27</v>
          </cell>
          <cell r="D155">
            <v>17</v>
          </cell>
          <cell r="E155">
            <v>1</v>
          </cell>
          <cell r="F155">
            <v>2</v>
          </cell>
          <cell r="G155">
            <v>0</v>
          </cell>
          <cell r="H155">
            <v>0</v>
          </cell>
          <cell r="I155">
            <v>24</v>
          </cell>
          <cell r="J155">
            <v>2</v>
          </cell>
          <cell r="K155">
            <v>1</v>
          </cell>
          <cell r="L155">
            <v>0</v>
          </cell>
          <cell r="M155">
            <v>53</v>
          </cell>
          <cell r="N155">
            <v>21</v>
          </cell>
          <cell r="O155">
            <v>74</v>
          </cell>
        </row>
      </sheetData>
      <sheetData sheetId="2">
        <row r="54">
          <cell r="A54" t="str">
            <v>الكلية </v>
          </cell>
          <cell r="B54" t="str">
            <v>البيان</v>
          </cell>
          <cell r="C54" t="str">
            <v>سوري</v>
          </cell>
          <cell r="E54" t="str">
            <v>فلسطيني مقيم </v>
          </cell>
          <cell r="G54" t="str">
            <v>فلسطيني غير مقيم</v>
          </cell>
          <cell r="I54" t="str">
            <v>عربي </v>
          </cell>
          <cell r="K54" t="str">
            <v>اجنبي</v>
          </cell>
          <cell r="M54" t="str">
            <v>المجموع</v>
          </cell>
        </row>
        <row r="55">
          <cell r="C55" t="str">
            <v>ذكور</v>
          </cell>
          <cell r="D55" t="str">
            <v>اناث</v>
          </cell>
          <cell r="E55" t="str">
            <v>ذكور</v>
          </cell>
          <cell r="F55" t="str">
            <v>اناث</v>
          </cell>
          <cell r="G55" t="str">
            <v>ذكور</v>
          </cell>
          <cell r="H55" t="str">
            <v>اناث</v>
          </cell>
          <cell r="I55" t="str">
            <v>ذكور</v>
          </cell>
          <cell r="J55" t="str">
            <v>اناث</v>
          </cell>
          <cell r="K55" t="str">
            <v>ذكور</v>
          </cell>
          <cell r="L55" t="str">
            <v>اناث</v>
          </cell>
          <cell r="M55" t="str">
            <v>ذكور</v>
          </cell>
          <cell r="N55" t="str">
            <v>اناث</v>
          </cell>
          <cell r="O55" t="str">
            <v>مجموع</v>
          </cell>
        </row>
        <row r="56">
          <cell r="A56" t="str">
            <v>الطب البشري</v>
          </cell>
          <cell r="B56" t="str">
            <v>ماجستير</v>
          </cell>
          <cell r="C56">
            <v>39</v>
          </cell>
          <cell r="D56">
            <v>18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</v>
          </cell>
          <cell r="J56">
            <v>0</v>
          </cell>
          <cell r="K56">
            <v>0</v>
          </cell>
          <cell r="L56">
            <v>0</v>
          </cell>
          <cell r="M56">
            <v>40</v>
          </cell>
          <cell r="N56">
            <v>18</v>
          </cell>
          <cell r="O56">
            <v>58</v>
          </cell>
        </row>
        <row r="57">
          <cell r="B57" t="str">
            <v>دكتوراه</v>
          </cell>
          <cell r="C57">
            <v>1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1</v>
          </cell>
          <cell r="N57">
            <v>0</v>
          </cell>
          <cell r="O57">
            <v>1</v>
          </cell>
        </row>
        <row r="58">
          <cell r="B58" t="str">
            <v>مجموع</v>
          </cell>
          <cell r="C58">
            <v>40</v>
          </cell>
          <cell r="D58">
            <v>18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1</v>
          </cell>
          <cell r="J58">
            <v>0</v>
          </cell>
          <cell r="K58">
            <v>0</v>
          </cell>
          <cell r="L58">
            <v>0</v>
          </cell>
          <cell r="M58">
            <v>41</v>
          </cell>
          <cell r="N58">
            <v>18</v>
          </cell>
          <cell r="O58">
            <v>59</v>
          </cell>
        </row>
        <row r="59">
          <cell r="A59" t="str">
            <v>طب الأسنان</v>
          </cell>
          <cell r="B59" t="str">
            <v>ماجستير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B60" t="str">
            <v>دكتوراه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B61" t="str">
            <v>مجموع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 t="str">
            <v>الهندسة المدنية</v>
          </cell>
          <cell r="B62" t="str">
            <v>ماجستير</v>
          </cell>
          <cell r="C62">
            <v>4</v>
          </cell>
          <cell r="D62">
            <v>5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4</v>
          </cell>
          <cell r="N62">
            <v>5</v>
          </cell>
          <cell r="O62">
            <v>9</v>
          </cell>
        </row>
        <row r="63">
          <cell r="B63" t="str">
            <v>دكتوراه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B64" t="str">
            <v>مجموع</v>
          </cell>
          <cell r="C64">
            <v>4</v>
          </cell>
          <cell r="D64">
            <v>5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4</v>
          </cell>
          <cell r="N64">
            <v>5</v>
          </cell>
          <cell r="O64">
            <v>9</v>
          </cell>
        </row>
        <row r="65">
          <cell r="A65" t="str">
            <v>الهندسة المعمارية</v>
          </cell>
          <cell r="B65" t="str">
            <v>ماجستير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B66" t="str">
            <v>دكتوراه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B67" t="str">
            <v>مجموع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 t="str">
            <v>الهندسة الكهربائية و الميكانيكية</v>
          </cell>
          <cell r="B68" t="str">
            <v>ماجستير</v>
          </cell>
          <cell r="C68">
            <v>18</v>
          </cell>
          <cell r="D68">
            <v>4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1</v>
          </cell>
          <cell r="J68">
            <v>0</v>
          </cell>
          <cell r="K68">
            <v>0</v>
          </cell>
          <cell r="L68">
            <v>0</v>
          </cell>
          <cell r="M68">
            <v>19</v>
          </cell>
          <cell r="N68">
            <v>4</v>
          </cell>
          <cell r="O68">
            <v>23</v>
          </cell>
        </row>
        <row r="69">
          <cell r="B69" t="str">
            <v>دكتوراه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B70" t="str">
            <v>مجموع</v>
          </cell>
          <cell r="C70">
            <v>18</v>
          </cell>
          <cell r="D70">
            <v>4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1</v>
          </cell>
          <cell r="J70">
            <v>0</v>
          </cell>
          <cell r="K70">
            <v>0</v>
          </cell>
          <cell r="L70">
            <v>0</v>
          </cell>
          <cell r="M70">
            <v>19</v>
          </cell>
          <cell r="N70">
            <v>4</v>
          </cell>
          <cell r="O70">
            <v>23</v>
          </cell>
        </row>
        <row r="71">
          <cell r="A71" t="str">
            <v>الهندسة الزراعية</v>
          </cell>
          <cell r="B71" t="str">
            <v>ماجستير</v>
          </cell>
          <cell r="C71">
            <v>9</v>
          </cell>
          <cell r="D71">
            <v>9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9</v>
          </cell>
          <cell r="N71">
            <v>9</v>
          </cell>
          <cell r="O71">
            <v>18</v>
          </cell>
        </row>
        <row r="72">
          <cell r="B72" t="str">
            <v>دكتوراه</v>
          </cell>
          <cell r="C72">
            <v>1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2</v>
          </cell>
          <cell r="J72">
            <v>0</v>
          </cell>
          <cell r="K72">
            <v>0</v>
          </cell>
          <cell r="L72">
            <v>0</v>
          </cell>
          <cell r="M72">
            <v>3</v>
          </cell>
          <cell r="N72">
            <v>0</v>
          </cell>
          <cell r="O72">
            <v>3</v>
          </cell>
        </row>
        <row r="73">
          <cell r="B73" t="str">
            <v>مجموع</v>
          </cell>
          <cell r="C73">
            <v>10</v>
          </cell>
          <cell r="D73">
            <v>9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</v>
          </cell>
          <cell r="J73">
            <v>0</v>
          </cell>
          <cell r="K73">
            <v>0</v>
          </cell>
          <cell r="L73">
            <v>0</v>
          </cell>
          <cell r="M73">
            <v>12</v>
          </cell>
          <cell r="N73">
            <v>9</v>
          </cell>
          <cell r="O73">
            <v>21</v>
          </cell>
        </row>
        <row r="74">
          <cell r="A74" t="str">
            <v>العلوم</v>
          </cell>
          <cell r="B74" t="str">
            <v>ماجستير</v>
          </cell>
          <cell r="C74">
            <v>2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2</v>
          </cell>
          <cell r="N74">
            <v>0</v>
          </cell>
          <cell r="O74">
            <v>2</v>
          </cell>
        </row>
        <row r="75">
          <cell r="B75" t="str">
            <v>دكتوراه</v>
          </cell>
          <cell r="C75">
            <v>1</v>
          </cell>
          <cell r="D75">
            <v>3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1</v>
          </cell>
          <cell r="N75">
            <v>3</v>
          </cell>
          <cell r="O75">
            <v>4</v>
          </cell>
        </row>
        <row r="76">
          <cell r="B76" t="str">
            <v>مجموع</v>
          </cell>
          <cell r="C76">
            <v>3</v>
          </cell>
          <cell r="D76">
            <v>3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3</v>
          </cell>
          <cell r="N76">
            <v>3</v>
          </cell>
          <cell r="O76">
            <v>6</v>
          </cell>
        </row>
        <row r="77">
          <cell r="A77" t="str">
            <v>الآداب والعلوم الإنسانية</v>
          </cell>
          <cell r="B77" t="str">
            <v>ماجستير</v>
          </cell>
          <cell r="C77">
            <v>10</v>
          </cell>
          <cell r="D77">
            <v>5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1</v>
          </cell>
          <cell r="K77">
            <v>0</v>
          </cell>
          <cell r="L77">
            <v>0</v>
          </cell>
          <cell r="M77">
            <v>10</v>
          </cell>
          <cell r="N77">
            <v>6</v>
          </cell>
          <cell r="O77">
            <v>16</v>
          </cell>
        </row>
        <row r="78">
          <cell r="B78" t="str">
            <v>دكتوراه</v>
          </cell>
          <cell r="C78">
            <v>5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5</v>
          </cell>
          <cell r="N78">
            <v>0</v>
          </cell>
          <cell r="O78">
            <v>5</v>
          </cell>
        </row>
        <row r="79">
          <cell r="B79" t="str">
            <v>مجموع</v>
          </cell>
          <cell r="C79">
            <v>15</v>
          </cell>
          <cell r="D79">
            <v>5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1</v>
          </cell>
          <cell r="K79">
            <v>0</v>
          </cell>
          <cell r="L79">
            <v>0</v>
          </cell>
          <cell r="M79">
            <v>15</v>
          </cell>
          <cell r="N79">
            <v>6</v>
          </cell>
          <cell r="O79">
            <v>21</v>
          </cell>
        </row>
        <row r="80">
          <cell r="A80" t="str">
            <v>الاقتصاد</v>
          </cell>
          <cell r="B80" t="str">
            <v>ماجستير</v>
          </cell>
          <cell r="C80">
            <v>10</v>
          </cell>
          <cell r="D80">
            <v>4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10</v>
          </cell>
          <cell r="N80">
            <v>4</v>
          </cell>
          <cell r="O80">
            <v>14</v>
          </cell>
        </row>
        <row r="81">
          <cell r="B81" t="str">
            <v>دكتوراه</v>
          </cell>
          <cell r="C81">
            <v>2</v>
          </cell>
          <cell r="D81">
            <v>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1</v>
          </cell>
          <cell r="J81">
            <v>0</v>
          </cell>
          <cell r="K81">
            <v>0</v>
          </cell>
          <cell r="L81">
            <v>0</v>
          </cell>
          <cell r="M81">
            <v>3</v>
          </cell>
          <cell r="N81">
            <v>1</v>
          </cell>
          <cell r="O81">
            <v>4</v>
          </cell>
        </row>
        <row r="82">
          <cell r="B82" t="str">
            <v>مجموع</v>
          </cell>
          <cell r="C82">
            <v>12</v>
          </cell>
          <cell r="D82">
            <v>5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1</v>
          </cell>
          <cell r="J82">
            <v>0</v>
          </cell>
          <cell r="K82">
            <v>0</v>
          </cell>
          <cell r="L82">
            <v>0</v>
          </cell>
          <cell r="M82">
            <v>13</v>
          </cell>
          <cell r="N82">
            <v>5</v>
          </cell>
          <cell r="O82">
            <v>18</v>
          </cell>
        </row>
        <row r="83">
          <cell r="A83" t="str">
            <v>المجموع </v>
          </cell>
          <cell r="B83" t="str">
            <v>ماجستير</v>
          </cell>
          <cell r="C83">
            <v>92</v>
          </cell>
          <cell r="D83">
            <v>45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2</v>
          </cell>
          <cell r="J83">
            <v>1</v>
          </cell>
          <cell r="K83">
            <v>0</v>
          </cell>
          <cell r="L83">
            <v>0</v>
          </cell>
          <cell r="M83">
            <v>94</v>
          </cell>
          <cell r="N83">
            <v>46</v>
          </cell>
          <cell r="O83">
            <v>140</v>
          </cell>
        </row>
        <row r="84">
          <cell r="B84" t="str">
            <v>دكتوراه</v>
          </cell>
          <cell r="C84">
            <v>10</v>
          </cell>
          <cell r="D84">
            <v>4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3</v>
          </cell>
          <cell r="J84">
            <v>0</v>
          </cell>
          <cell r="K84">
            <v>0</v>
          </cell>
          <cell r="L84">
            <v>0</v>
          </cell>
          <cell r="M84">
            <v>13</v>
          </cell>
          <cell r="N84">
            <v>4</v>
          </cell>
          <cell r="O84">
            <v>17</v>
          </cell>
        </row>
        <row r="85">
          <cell r="B85" t="str">
            <v>مجموع</v>
          </cell>
          <cell r="C85">
            <v>102</v>
          </cell>
          <cell r="D85">
            <v>49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5</v>
          </cell>
          <cell r="J85">
            <v>1</v>
          </cell>
          <cell r="K85">
            <v>0</v>
          </cell>
          <cell r="L85">
            <v>0</v>
          </cell>
          <cell r="M85">
            <v>107</v>
          </cell>
          <cell r="N85">
            <v>50</v>
          </cell>
          <cell r="O85">
            <v>157</v>
          </cell>
        </row>
        <row r="86">
          <cell r="A86" t="str">
            <v>دبلوم التاهيل التربوي</v>
          </cell>
          <cell r="B86" t="str">
            <v>دبلوم</v>
          </cell>
          <cell r="C86">
            <v>174</v>
          </cell>
          <cell r="D86">
            <v>401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1</v>
          </cell>
          <cell r="L86">
            <v>0</v>
          </cell>
          <cell r="M86">
            <v>175</v>
          </cell>
          <cell r="N86">
            <v>401</v>
          </cell>
          <cell r="O86">
            <v>576</v>
          </cell>
        </row>
        <row r="87">
          <cell r="A87" t="str">
            <v>المجموع العام</v>
          </cell>
          <cell r="B87" t="str">
            <v>دبلوم</v>
          </cell>
          <cell r="C87">
            <v>174</v>
          </cell>
          <cell r="D87">
            <v>401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1</v>
          </cell>
          <cell r="L87">
            <v>0</v>
          </cell>
          <cell r="M87">
            <v>175</v>
          </cell>
          <cell r="N87">
            <v>401</v>
          </cell>
          <cell r="O87">
            <v>576</v>
          </cell>
        </row>
        <row r="88">
          <cell r="B88" t="str">
            <v>ماجستير</v>
          </cell>
          <cell r="C88">
            <v>92</v>
          </cell>
          <cell r="D88">
            <v>45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2</v>
          </cell>
          <cell r="J88">
            <v>1</v>
          </cell>
          <cell r="K88">
            <v>0</v>
          </cell>
          <cell r="L88">
            <v>0</v>
          </cell>
          <cell r="M88">
            <v>94</v>
          </cell>
          <cell r="N88">
            <v>46</v>
          </cell>
          <cell r="O88">
            <v>140</v>
          </cell>
        </row>
        <row r="89">
          <cell r="B89" t="str">
            <v>دكتوراه</v>
          </cell>
          <cell r="C89">
            <v>10</v>
          </cell>
          <cell r="D89">
            <v>4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3</v>
          </cell>
          <cell r="J89">
            <v>0</v>
          </cell>
          <cell r="K89">
            <v>0</v>
          </cell>
          <cell r="L89">
            <v>0</v>
          </cell>
          <cell r="M89">
            <v>13</v>
          </cell>
          <cell r="N89">
            <v>4</v>
          </cell>
          <cell r="O89">
            <v>17</v>
          </cell>
        </row>
      </sheetData>
      <sheetData sheetId="3">
        <row r="61">
          <cell r="B61" t="str">
            <v>البيان</v>
          </cell>
          <cell r="C61" t="str">
            <v>سوري</v>
          </cell>
          <cell r="E61" t="str">
            <v>فلسطيني مقيم </v>
          </cell>
          <cell r="G61" t="str">
            <v>فلسطيني غير مقيم</v>
          </cell>
          <cell r="I61" t="str">
            <v>عربي </v>
          </cell>
          <cell r="K61" t="str">
            <v>اجنبي</v>
          </cell>
          <cell r="M61" t="str">
            <v>المجموع</v>
          </cell>
        </row>
        <row r="62">
          <cell r="C62" t="str">
            <v>ذكور</v>
          </cell>
          <cell r="D62" t="str">
            <v>اناث</v>
          </cell>
          <cell r="E62" t="str">
            <v>ذكور</v>
          </cell>
          <cell r="F62" t="str">
            <v>اناث</v>
          </cell>
          <cell r="G62" t="str">
            <v>ذكور</v>
          </cell>
          <cell r="H62" t="str">
            <v>اناث</v>
          </cell>
          <cell r="I62" t="str">
            <v>ذكور</v>
          </cell>
          <cell r="J62" t="str">
            <v>اناث</v>
          </cell>
          <cell r="K62" t="str">
            <v>ذكور</v>
          </cell>
          <cell r="L62" t="str">
            <v>اناث</v>
          </cell>
          <cell r="M62" t="str">
            <v>ذكور</v>
          </cell>
          <cell r="N62" t="str">
            <v>اناث</v>
          </cell>
          <cell r="O62" t="str">
            <v>مجموع</v>
          </cell>
        </row>
        <row r="63">
          <cell r="B63" t="str">
            <v>ماجستير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B64" t="str">
            <v>دكتوراه</v>
          </cell>
          <cell r="M64">
            <v>0</v>
          </cell>
          <cell r="N64">
            <v>0</v>
          </cell>
          <cell r="O64">
            <v>0</v>
          </cell>
        </row>
        <row r="65">
          <cell r="B65" t="str">
            <v>مجموع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B66" t="str">
            <v>ماجستير</v>
          </cell>
          <cell r="C66">
            <v>3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3</v>
          </cell>
          <cell r="N66">
            <v>0</v>
          </cell>
          <cell r="O66">
            <v>3</v>
          </cell>
        </row>
        <row r="67">
          <cell r="B67" t="str">
            <v>دكتوراه</v>
          </cell>
          <cell r="M67">
            <v>0</v>
          </cell>
          <cell r="N67">
            <v>0</v>
          </cell>
          <cell r="O67">
            <v>0</v>
          </cell>
        </row>
        <row r="68">
          <cell r="B68" t="str">
            <v>مجموع</v>
          </cell>
          <cell r="C68">
            <v>3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3</v>
          </cell>
          <cell r="N68">
            <v>0</v>
          </cell>
          <cell r="O68">
            <v>3</v>
          </cell>
        </row>
        <row r="69">
          <cell r="B69" t="str">
            <v>ماجستير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B70" t="str">
            <v>دكتوراه</v>
          </cell>
          <cell r="C70">
            <v>1</v>
          </cell>
          <cell r="M70">
            <v>1</v>
          </cell>
          <cell r="N70">
            <v>0</v>
          </cell>
          <cell r="O70">
            <v>1</v>
          </cell>
        </row>
        <row r="71">
          <cell r="B71" t="str">
            <v>مجموع</v>
          </cell>
          <cell r="C71">
            <v>1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1</v>
          </cell>
          <cell r="N71">
            <v>0</v>
          </cell>
          <cell r="O71">
            <v>1</v>
          </cell>
        </row>
        <row r="72">
          <cell r="B72" t="str">
            <v>ماجستير</v>
          </cell>
          <cell r="C72">
            <v>3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3</v>
          </cell>
          <cell r="N72">
            <v>0</v>
          </cell>
          <cell r="O72">
            <v>3</v>
          </cell>
        </row>
        <row r="73">
          <cell r="B73" t="str">
            <v>دكتوراه</v>
          </cell>
          <cell r="D73">
            <v>1</v>
          </cell>
          <cell r="M73">
            <v>0</v>
          </cell>
          <cell r="N73">
            <v>1</v>
          </cell>
          <cell r="O73">
            <v>1</v>
          </cell>
        </row>
        <row r="74">
          <cell r="B74" t="str">
            <v>مجموع</v>
          </cell>
          <cell r="C74">
            <v>3</v>
          </cell>
          <cell r="D74">
            <v>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3</v>
          </cell>
          <cell r="N74">
            <v>1</v>
          </cell>
          <cell r="O74">
            <v>4</v>
          </cell>
        </row>
        <row r="75">
          <cell r="B75" t="str">
            <v>ماجستير</v>
          </cell>
          <cell r="C75">
            <v>2</v>
          </cell>
          <cell r="D75">
            <v>1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2</v>
          </cell>
          <cell r="N75">
            <v>1</v>
          </cell>
          <cell r="O75">
            <v>3</v>
          </cell>
        </row>
        <row r="76">
          <cell r="B76" t="str">
            <v>دكتوراه</v>
          </cell>
          <cell r="M76">
            <v>0</v>
          </cell>
          <cell r="N76">
            <v>0</v>
          </cell>
          <cell r="O76">
            <v>0</v>
          </cell>
        </row>
        <row r="77">
          <cell r="B77" t="str">
            <v>مجموع</v>
          </cell>
          <cell r="C77">
            <v>2</v>
          </cell>
          <cell r="D77">
            <v>1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2</v>
          </cell>
          <cell r="N77">
            <v>1</v>
          </cell>
          <cell r="O77">
            <v>3</v>
          </cell>
        </row>
        <row r="78">
          <cell r="B78" t="str">
            <v>ماجستير</v>
          </cell>
          <cell r="C78">
            <v>9</v>
          </cell>
          <cell r="D78">
            <v>2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9</v>
          </cell>
          <cell r="N78">
            <v>2</v>
          </cell>
          <cell r="O78">
            <v>11</v>
          </cell>
        </row>
        <row r="79">
          <cell r="B79" t="str">
            <v>دكتوراه</v>
          </cell>
          <cell r="M79">
            <v>0</v>
          </cell>
          <cell r="N79">
            <v>0</v>
          </cell>
          <cell r="O79">
            <v>0</v>
          </cell>
        </row>
        <row r="80">
          <cell r="B80" t="str">
            <v>مجموع</v>
          </cell>
          <cell r="C80">
            <v>9</v>
          </cell>
          <cell r="D80">
            <v>2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9</v>
          </cell>
          <cell r="N80">
            <v>2</v>
          </cell>
          <cell r="O80">
            <v>11</v>
          </cell>
        </row>
        <row r="81">
          <cell r="B81" t="str">
            <v>ماجستير</v>
          </cell>
          <cell r="C81">
            <v>1</v>
          </cell>
          <cell r="D81">
            <v>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1</v>
          </cell>
          <cell r="N81">
            <v>1</v>
          </cell>
          <cell r="O81">
            <v>2</v>
          </cell>
        </row>
        <row r="82">
          <cell r="B82" t="str">
            <v>دكتوراه</v>
          </cell>
          <cell r="M82">
            <v>0</v>
          </cell>
          <cell r="N82">
            <v>0</v>
          </cell>
          <cell r="O82">
            <v>0</v>
          </cell>
        </row>
        <row r="83">
          <cell r="B83" t="str">
            <v>مجموع</v>
          </cell>
          <cell r="C83">
            <v>1</v>
          </cell>
          <cell r="D83">
            <v>1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1</v>
          </cell>
          <cell r="N83">
            <v>1</v>
          </cell>
          <cell r="O83">
            <v>2</v>
          </cell>
        </row>
        <row r="84">
          <cell r="B84" t="str">
            <v>ماجستير</v>
          </cell>
          <cell r="C84">
            <v>0</v>
          </cell>
          <cell r="D84">
            <v>3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3</v>
          </cell>
          <cell r="O84">
            <v>3</v>
          </cell>
        </row>
        <row r="85">
          <cell r="B85" t="str">
            <v>دكتوراه</v>
          </cell>
          <cell r="C85">
            <v>1</v>
          </cell>
          <cell r="M85">
            <v>1</v>
          </cell>
          <cell r="N85">
            <v>0</v>
          </cell>
          <cell r="O85">
            <v>1</v>
          </cell>
        </row>
        <row r="86">
          <cell r="B86" t="str">
            <v>مجموع</v>
          </cell>
          <cell r="C86">
            <v>1</v>
          </cell>
          <cell r="D86">
            <v>3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1</v>
          </cell>
          <cell r="N86">
            <v>3</v>
          </cell>
          <cell r="O86">
            <v>4</v>
          </cell>
        </row>
        <row r="87">
          <cell r="B87" t="str">
            <v>ماجستير</v>
          </cell>
          <cell r="C87">
            <v>1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1</v>
          </cell>
          <cell r="N87">
            <v>0</v>
          </cell>
          <cell r="O87">
            <v>1</v>
          </cell>
        </row>
        <row r="88">
          <cell r="B88" t="str">
            <v>دكتوراه</v>
          </cell>
          <cell r="M88">
            <v>0</v>
          </cell>
          <cell r="N88">
            <v>0</v>
          </cell>
          <cell r="O88">
            <v>0</v>
          </cell>
        </row>
        <row r="89">
          <cell r="B89" t="str">
            <v>مجموع</v>
          </cell>
          <cell r="C89">
            <v>1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1</v>
          </cell>
          <cell r="N89">
            <v>0</v>
          </cell>
          <cell r="O89">
            <v>1</v>
          </cell>
        </row>
        <row r="90">
          <cell r="B90" t="str">
            <v>ماجستير</v>
          </cell>
          <cell r="C90">
            <v>2</v>
          </cell>
          <cell r="D90">
            <v>4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2</v>
          </cell>
          <cell r="N90">
            <v>4</v>
          </cell>
          <cell r="O90">
            <v>6</v>
          </cell>
        </row>
        <row r="91">
          <cell r="B91" t="str">
            <v>دكتوراه</v>
          </cell>
          <cell r="M91">
            <v>0</v>
          </cell>
          <cell r="N91">
            <v>0</v>
          </cell>
          <cell r="O91">
            <v>0</v>
          </cell>
        </row>
        <row r="92">
          <cell r="B92" t="str">
            <v>مجموع</v>
          </cell>
          <cell r="C92">
            <v>2</v>
          </cell>
          <cell r="D92">
            <v>4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2</v>
          </cell>
          <cell r="N92">
            <v>4</v>
          </cell>
          <cell r="O92">
            <v>6</v>
          </cell>
        </row>
        <row r="93">
          <cell r="B93" t="str">
            <v>ماجستير</v>
          </cell>
          <cell r="C93">
            <v>21</v>
          </cell>
          <cell r="D93">
            <v>11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21</v>
          </cell>
          <cell r="N93">
            <v>11</v>
          </cell>
          <cell r="O93">
            <v>32</v>
          </cell>
        </row>
        <row r="94">
          <cell r="B94" t="str">
            <v>دكتوراه</v>
          </cell>
          <cell r="C94">
            <v>2</v>
          </cell>
          <cell r="D94">
            <v>1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2</v>
          </cell>
          <cell r="N94">
            <v>1</v>
          </cell>
          <cell r="O94">
            <v>3</v>
          </cell>
        </row>
        <row r="95">
          <cell r="B95" t="str">
            <v>مجموع</v>
          </cell>
          <cell r="C95">
            <v>23</v>
          </cell>
          <cell r="D95">
            <v>12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23</v>
          </cell>
          <cell r="N95">
            <v>12</v>
          </cell>
          <cell r="O95">
            <v>35</v>
          </cell>
        </row>
        <row r="96">
          <cell r="B96" t="str">
            <v>دبلوم</v>
          </cell>
          <cell r="C96">
            <v>146</v>
          </cell>
          <cell r="D96">
            <v>191</v>
          </cell>
          <cell r="E96">
            <v>1</v>
          </cell>
          <cell r="F96">
            <v>6</v>
          </cell>
          <cell r="M96">
            <v>147</v>
          </cell>
          <cell r="N96">
            <v>197</v>
          </cell>
          <cell r="O96">
            <v>344</v>
          </cell>
        </row>
        <row r="97">
          <cell r="B97" t="str">
            <v>دبلوم</v>
          </cell>
          <cell r="C97">
            <v>49</v>
          </cell>
          <cell r="D97">
            <v>46</v>
          </cell>
          <cell r="E97">
            <v>1</v>
          </cell>
          <cell r="F97">
            <v>1</v>
          </cell>
          <cell r="M97">
            <v>50</v>
          </cell>
          <cell r="N97">
            <v>47</v>
          </cell>
          <cell r="O97">
            <v>97</v>
          </cell>
        </row>
        <row r="98">
          <cell r="B98" t="str">
            <v>دبلوم</v>
          </cell>
          <cell r="C98">
            <v>2</v>
          </cell>
          <cell r="D98">
            <v>7</v>
          </cell>
          <cell r="M98">
            <v>2</v>
          </cell>
          <cell r="N98">
            <v>7</v>
          </cell>
          <cell r="O98">
            <v>9</v>
          </cell>
        </row>
        <row r="99">
          <cell r="B99" t="str">
            <v>دبلوم</v>
          </cell>
          <cell r="C99">
            <v>197</v>
          </cell>
          <cell r="D99">
            <v>244</v>
          </cell>
          <cell r="E99">
            <v>2</v>
          </cell>
          <cell r="F99">
            <v>7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199</v>
          </cell>
          <cell r="N99">
            <v>251</v>
          </cell>
          <cell r="O99">
            <v>450</v>
          </cell>
        </row>
        <row r="100">
          <cell r="B100" t="str">
            <v>ماجستير</v>
          </cell>
          <cell r="C100">
            <v>21</v>
          </cell>
          <cell r="D100">
            <v>11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21</v>
          </cell>
          <cell r="N100">
            <v>11</v>
          </cell>
          <cell r="O100">
            <v>32</v>
          </cell>
        </row>
        <row r="101">
          <cell r="B101" t="str">
            <v>دكتوراه</v>
          </cell>
          <cell r="C101">
            <v>2</v>
          </cell>
          <cell r="D101">
            <v>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2</v>
          </cell>
          <cell r="N101">
            <v>1</v>
          </cell>
          <cell r="O101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5"/>
  <sheetViews>
    <sheetView rightToLeft="1" zoomScale="85" zoomScaleNormal="85" zoomScaleSheetLayoutView="85" zoomScalePageLayoutView="0" workbookViewId="0" topLeftCell="A403">
      <selection activeCell="A296" sqref="A296:O298"/>
    </sheetView>
  </sheetViews>
  <sheetFormatPr defaultColWidth="9.140625" defaultRowHeight="15"/>
  <cols>
    <col min="1" max="1" width="23.140625" style="13" customWidth="1"/>
    <col min="2" max="3" width="9.421875" style="13" bestFit="1" customWidth="1"/>
    <col min="4" max="4" width="12.00390625" style="13" bestFit="1" customWidth="1"/>
    <col min="5" max="9" width="9.00390625" style="13" customWidth="1"/>
    <col min="10" max="10" width="9.8515625" style="13" customWidth="1"/>
    <col min="11" max="13" width="9.00390625" style="13" customWidth="1"/>
    <col min="14" max="14" width="9.421875" style="13" bestFit="1" customWidth="1"/>
    <col min="15" max="16384" width="9.00390625" style="13" customWidth="1"/>
  </cols>
  <sheetData>
    <row r="1" spans="1:10" ht="26.25">
      <c r="A1" s="84" t="s">
        <v>205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6.25">
      <c r="A2" s="77" t="s">
        <v>0</v>
      </c>
      <c r="B2" s="77" t="s">
        <v>1</v>
      </c>
      <c r="C2" s="77"/>
      <c r="D2" s="77"/>
      <c r="E2" s="77" t="s">
        <v>2</v>
      </c>
      <c r="F2" s="77"/>
      <c r="G2" s="77"/>
      <c r="H2" s="77" t="s">
        <v>3</v>
      </c>
      <c r="I2" s="77"/>
      <c r="J2" s="77"/>
    </row>
    <row r="3" spans="1:10" ht="26.25">
      <c r="A3" s="77"/>
      <c r="B3" s="10" t="s">
        <v>4</v>
      </c>
      <c r="C3" s="10" t="s">
        <v>5</v>
      </c>
      <c r="D3" s="10" t="s">
        <v>6</v>
      </c>
      <c r="E3" s="10" t="s">
        <v>4</v>
      </c>
      <c r="F3" s="10" t="s">
        <v>5</v>
      </c>
      <c r="G3" s="10" t="s">
        <v>6</v>
      </c>
      <c r="H3" s="10" t="s">
        <v>4</v>
      </c>
      <c r="I3" s="10" t="s">
        <v>5</v>
      </c>
      <c r="J3" s="10" t="s">
        <v>6</v>
      </c>
    </row>
    <row r="4" spans="1:13" ht="26.25">
      <c r="A4" s="8" t="s">
        <v>7</v>
      </c>
      <c r="B4" s="8">
        <v>2402</v>
      </c>
      <c r="C4" s="8">
        <v>1262</v>
      </c>
      <c r="D4" s="10">
        <f>B4+C4</f>
        <v>3664</v>
      </c>
      <c r="E4" s="8">
        <v>326</v>
      </c>
      <c r="F4" s="8">
        <v>184</v>
      </c>
      <c r="G4" s="10">
        <f>E4+F4</f>
        <v>510</v>
      </c>
      <c r="H4" s="8">
        <v>351</v>
      </c>
      <c r="I4" s="8">
        <v>165</v>
      </c>
      <c r="J4" s="10">
        <f>H4+I4</f>
        <v>516</v>
      </c>
      <c r="L4" s="14"/>
      <c r="M4" s="14"/>
    </row>
    <row r="5" spans="1:13" ht="26.25">
      <c r="A5" s="8" t="s">
        <v>8</v>
      </c>
      <c r="B5" s="8">
        <v>795</v>
      </c>
      <c r="C5" s="8">
        <v>381</v>
      </c>
      <c r="D5" s="10">
        <f aca="true" t="shared" si="0" ref="D5:D13">B5+C5</f>
        <v>1176</v>
      </c>
      <c r="E5" s="8">
        <v>196</v>
      </c>
      <c r="F5" s="8">
        <v>119</v>
      </c>
      <c r="G5" s="10">
        <f aca="true" t="shared" si="1" ref="G5:G13">E5+F5</f>
        <v>315</v>
      </c>
      <c r="H5" s="8">
        <v>156</v>
      </c>
      <c r="I5" s="8">
        <v>57</v>
      </c>
      <c r="J5" s="10">
        <f aca="true" t="shared" si="2" ref="J5:J13">H5+I5</f>
        <v>213</v>
      </c>
      <c r="L5" s="14"/>
      <c r="M5" s="14"/>
    </row>
    <row r="6" spans="1:13" ht="26.25">
      <c r="A6" s="8" t="s">
        <v>9</v>
      </c>
      <c r="B6" s="8">
        <v>346</v>
      </c>
      <c r="C6" s="8">
        <v>1090</v>
      </c>
      <c r="D6" s="10">
        <f t="shared" si="0"/>
        <v>1436</v>
      </c>
      <c r="E6" s="8">
        <v>56</v>
      </c>
      <c r="F6" s="8">
        <v>284</v>
      </c>
      <c r="G6" s="10">
        <f t="shared" si="1"/>
        <v>340</v>
      </c>
      <c r="H6" s="8">
        <v>98</v>
      </c>
      <c r="I6" s="8">
        <v>179</v>
      </c>
      <c r="J6" s="10">
        <f t="shared" si="2"/>
        <v>277</v>
      </c>
      <c r="L6" s="14"/>
      <c r="M6" s="14"/>
    </row>
    <row r="7" spans="1:13" ht="26.25">
      <c r="A7" s="8" t="s">
        <v>10</v>
      </c>
      <c r="B7" s="8">
        <v>1201</v>
      </c>
      <c r="C7" s="8">
        <v>720</v>
      </c>
      <c r="D7" s="10">
        <f t="shared" si="0"/>
        <v>1921</v>
      </c>
      <c r="E7" s="8">
        <v>180</v>
      </c>
      <c r="F7" s="8">
        <v>130</v>
      </c>
      <c r="G7" s="10">
        <f t="shared" si="1"/>
        <v>310</v>
      </c>
      <c r="H7" s="8">
        <v>128</v>
      </c>
      <c r="I7" s="8">
        <v>73</v>
      </c>
      <c r="J7" s="10">
        <f t="shared" si="2"/>
        <v>201</v>
      </c>
      <c r="L7" s="14"/>
      <c r="M7" s="14"/>
    </row>
    <row r="8" spans="1:13" ht="26.25">
      <c r="A8" s="8" t="s">
        <v>11</v>
      </c>
      <c r="B8" s="8">
        <v>434</v>
      </c>
      <c r="C8" s="8">
        <v>563</v>
      </c>
      <c r="D8" s="10">
        <f t="shared" si="0"/>
        <v>997</v>
      </c>
      <c r="E8" s="8">
        <v>78</v>
      </c>
      <c r="F8" s="8">
        <v>128</v>
      </c>
      <c r="G8" s="10">
        <f t="shared" si="1"/>
        <v>206</v>
      </c>
      <c r="H8" s="8">
        <v>103</v>
      </c>
      <c r="I8" s="8">
        <v>80</v>
      </c>
      <c r="J8" s="10">
        <f t="shared" si="2"/>
        <v>183</v>
      </c>
      <c r="L8" s="14"/>
      <c r="M8" s="14"/>
    </row>
    <row r="9" spans="1:13" ht="52.5">
      <c r="A9" s="15" t="s">
        <v>60</v>
      </c>
      <c r="B9" s="15">
        <v>3969</v>
      </c>
      <c r="C9" s="15">
        <v>1132</v>
      </c>
      <c r="D9" s="16">
        <f t="shared" si="0"/>
        <v>5101</v>
      </c>
      <c r="E9" s="15">
        <v>477</v>
      </c>
      <c r="F9" s="15">
        <v>189</v>
      </c>
      <c r="G9" s="16">
        <f t="shared" si="1"/>
        <v>666</v>
      </c>
      <c r="H9" s="15">
        <v>588</v>
      </c>
      <c r="I9" s="15">
        <v>166</v>
      </c>
      <c r="J9" s="16">
        <f t="shared" si="2"/>
        <v>754</v>
      </c>
      <c r="L9" s="14"/>
      <c r="M9" s="14"/>
    </row>
    <row r="10" spans="1:13" ht="26.25">
      <c r="A10" s="15" t="s">
        <v>12</v>
      </c>
      <c r="B10" s="15">
        <v>667</v>
      </c>
      <c r="C10" s="15">
        <v>343</v>
      </c>
      <c r="D10" s="16">
        <f t="shared" si="0"/>
        <v>1010</v>
      </c>
      <c r="E10" s="15">
        <v>125</v>
      </c>
      <c r="F10" s="15">
        <v>73</v>
      </c>
      <c r="G10" s="16">
        <f t="shared" si="1"/>
        <v>198</v>
      </c>
      <c r="H10" s="15">
        <v>147</v>
      </c>
      <c r="I10" s="15">
        <v>53</v>
      </c>
      <c r="J10" s="16">
        <f t="shared" si="2"/>
        <v>200</v>
      </c>
      <c r="L10" s="14"/>
      <c r="M10" s="14"/>
    </row>
    <row r="11" spans="1:13" ht="26.25">
      <c r="A11" s="15" t="s">
        <v>14</v>
      </c>
      <c r="B11" s="15">
        <v>1156</v>
      </c>
      <c r="C11" s="15">
        <v>987</v>
      </c>
      <c r="D11" s="16">
        <f t="shared" si="0"/>
        <v>2143</v>
      </c>
      <c r="E11" s="15">
        <v>188</v>
      </c>
      <c r="F11" s="15">
        <v>202</v>
      </c>
      <c r="G11" s="16">
        <f t="shared" si="1"/>
        <v>390</v>
      </c>
      <c r="H11" s="15">
        <v>233</v>
      </c>
      <c r="I11" s="15">
        <v>203</v>
      </c>
      <c r="J11" s="16">
        <f t="shared" si="2"/>
        <v>436</v>
      </c>
      <c r="L11" s="14"/>
      <c r="M11" s="14"/>
    </row>
    <row r="12" spans="1:13" ht="26.25">
      <c r="A12" s="15" t="s">
        <v>17</v>
      </c>
      <c r="B12" s="15">
        <v>4475</v>
      </c>
      <c r="C12" s="15">
        <v>3958</v>
      </c>
      <c r="D12" s="16">
        <f t="shared" si="0"/>
        <v>8433</v>
      </c>
      <c r="E12" s="15">
        <v>924</v>
      </c>
      <c r="F12" s="15">
        <v>882</v>
      </c>
      <c r="G12" s="16">
        <f t="shared" si="1"/>
        <v>1806</v>
      </c>
      <c r="H12" s="15">
        <v>412</v>
      </c>
      <c r="I12" s="15">
        <v>464</v>
      </c>
      <c r="J12" s="16">
        <f t="shared" si="2"/>
        <v>876</v>
      </c>
      <c r="L12" s="14"/>
      <c r="M12" s="14"/>
    </row>
    <row r="13" spans="1:13" ht="26.25">
      <c r="A13" s="15" t="s">
        <v>18</v>
      </c>
      <c r="B13" s="15">
        <v>12820</v>
      </c>
      <c r="C13" s="15">
        <v>23441</v>
      </c>
      <c r="D13" s="16">
        <f t="shared" si="0"/>
        <v>36261</v>
      </c>
      <c r="E13" s="15">
        <v>2408</v>
      </c>
      <c r="F13" s="15">
        <v>3919</v>
      </c>
      <c r="G13" s="16">
        <f t="shared" si="1"/>
        <v>6327</v>
      </c>
      <c r="H13" s="15">
        <v>1025</v>
      </c>
      <c r="I13" s="15">
        <v>2267</v>
      </c>
      <c r="J13" s="16">
        <f t="shared" si="2"/>
        <v>3292</v>
      </c>
      <c r="L13" s="14"/>
      <c r="M13" s="14"/>
    </row>
    <row r="14" spans="1:13" ht="26.25">
      <c r="A14" s="15" t="s">
        <v>19</v>
      </c>
      <c r="B14" s="15">
        <v>1406</v>
      </c>
      <c r="C14" s="15">
        <v>5400</v>
      </c>
      <c r="D14" s="16">
        <f>B14+C14</f>
        <v>6806</v>
      </c>
      <c r="E14" s="15">
        <v>354</v>
      </c>
      <c r="F14" s="15">
        <v>765</v>
      </c>
      <c r="G14" s="16">
        <f>E14+F14</f>
        <v>1119</v>
      </c>
      <c r="H14" s="15">
        <v>87</v>
      </c>
      <c r="I14" s="15">
        <v>755</v>
      </c>
      <c r="J14" s="16">
        <f>H14+I14</f>
        <v>842</v>
      </c>
      <c r="L14" s="14"/>
      <c r="M14" s="14"/>
    </row>
    <row r="15" spans="1:13" ht="26.25">
      <c r="A15" s="15" t="s">
        <v>20</v>
      </c>
      <c r="B15" s="15">
        <v>5569</v>
      </c>
      <c r="C15" s="15">
        <v>3366</v>
      </c>
      <c r="D15" s="16">
        <f aca="true" t="shared" si="3" ref="D15:D27">B15+C15</f>
        <v>8935</v>
      </c>
      <c r="E15" s="15">
        <v>721</v>
      </c>
      <c r="F15" s="15">
        <v>606</v>
      </c>
      <c r="G15" s="16">
        <f aca="true" t="shared" si="4" ref="G15:G27">E15+F15</f>
        <v>1327</v>
      </c>
      <c r="H15" s="15">
        <v>977</v>
      </c>
      <c r="I15" s="15">
        <v>707</v>
      </c>
      <c r="J15" s="16">
        <f aca="true" t="shared" si="5" ref="J15:J27">H15+I15</f>
        <v>1684</v>
      </c>
      <c r="L15" s="14"/>
      <c r="M15" s="14"/>
    </row>
    <row r="16" spans="1:13" ht="26.25">
      <c r="A16" s="15" t="s">
        <v>21</v>
      </c>
      <c r="B16" s="15">
        <v>7666</v>
      </c>
      <c r="C16" s="15">
        <v>4070</v>
      </c>
      <c r="D16" s="16">
        <f t="shared" si="3"/>
        <v>11736</v>
      </c>
      <c r="E16" s="15">
        <v>956</v>
      </c>
      <c r="F16" s="15">
        <v>538</v>
      </c>
      <c r="G16" s="16">
        <f t="shared" si="4"/>
        <v>1494</v>
      </c>
      <c r="H16" s="15">
        <v>1089</v>
      </c>
      <c r="I16" s="15">
        <v>534</v>
      </c>
      <c r="J16" s="16">
        <f t="shared" si="5"/>
        <v>1623</v>
      </c>
      <c r="L16" s="14"/>
      <c r="M16" s="14"/>
    </row>
    <row r="17" spans="1:13" ht="26.25">
      <c r="A17" s="15" t="s">
        <v>23</v>
      </c>
      <c r="B17" s="15">
        <v>396</v>
      </c>
      <c r="C17" s="15">
        <v>197</v>
      </c>
      <c r="D17" s="16">
        <f t="shared" si="3"/>
        <v>593</v>
      </c>
      <c r="E17" s="15">
        <v>128</v>
      </c>
      <c r="F17" s="15">
        <v>59</v>
      </c>
      <c r="G17" s="16">
        <f t="shared" si="4"/>
        <v>187</v>
      </c>
      <c r="H17" s="15">
        <v>42</v>
      </c>
      <c r="I17" s="15">
        <v>9</v>
      </c>
      <c r="J17" s="16">
        <f t="shared" si="5"/>
        <v>51</v>
      </c>
      <c r="L17" s="14"/>
      <c r="M17" s="14"/>
    </row>
    <row r="18" spans="1:13" ht="26.25">
      <c r="A18" s="15" t="s">
        <v>24</v>
      </c>
      <c r="B18" s="15">
        <v>304</v>
      </c>
      <c r="C18" s="15">
        <v>476</v>
      </c>
      <c r="D18" s="16">
        <f t="shared" si="3"/>
        <v>780</v>
      </c>
      <c r="E18" s="15">
        <v>44</v>
      </c>
      <c r="F18" s="15">
        <v>103</v>
      </c>
      <c r="G18" s="16">
        <f t="shared" si="4"/>
        <v>147</v>
      </c>
      <c r="H18" s="15">
        <v>61</v>
      </c>
      <c r="I18" s="15">
        <v>91</v>
      </c>
      <c r="J18" s="16">
        <f t="shared" si="5"/>
        <v>152</v>
      </c>
      <c r="L18" s="14"/>
      <c r="M18" s="14"/>
    </row>
    <row r="19" spans="1:13" ht="26.25">
      <c r="A19" s="15" t="s">
        <v>25</v>
      </c>
      <c r="B19" s="15">
        <v>3975</v>
      </c>
      <c r="C19" s="15">
        <v>4149</v>
      </c>
      <c r="D19" s="16">
        <f t="shared" si="3"/>
        <v>8124</v>
      </c>
      <c r="E19" s="15">
        <v>447</v>
      </c>
      <c r="F19" s="15">
        <v>613</v>
      </c>
      <c r="G19" s="16">
        <f t="shared" si="4"/>
        <v>1060</v>
      </c>
      <c r="H19" s="15">
        <v>479</v>
      </c>
      <c r="I19" s="15">
        <v>418</v>
      </c>
      <c r="J19" s="16">
        <f t="shared" si="5"/>
        <v>897</v>
      </c>
      <c r="L19" s="14"/>
      <c r="M19" s="14"/>
    </row>
    <row r="20" spans="1:13" ht="52.5">
      <c r="A20" s="15" t="s">
        <v>73</v>
      </c>
      <c r="B20" s="15">
        <v>587</v>
      </c>
      <c r="C20" s="15">
        <v>868</v>
      </c>
      <c r="D20" s="16">
        <f t="shared" si="3"/>
        <v>1455</v>
      </c>
      <c r="E20" s="15">
        <v>227</v>
      </c>
      <c r="F20" s="15">
        <v>273</v>
      </c>
      <c r="G20" s="16">
        <f t="shared" si="4"/>
        <v>500</v>
      </c>
      <c r="H20" s="15">
        <v>0</v>
      </c>
      <c r="I20" s="15">
        <v>0</v>
      </c>
      <c r="J20" s="16">
        <f t="shared" si="5"/>
        <v>0</v>
      </c>
      <c r="L20" s="14"/>
      <c r="M20" s="14"/>
    </row>
    <row r="21" spans="1:13" ht="26.25">
      <c r="A21" s="15" t="s">
        <v>74</v>
      </c>
      <c r="B21" s="15">
        <v>61</v>
      </c>
      <c r="C21" s="15">
        <v>462</v>
      </c>
      <c r="D21" s="16">
        <f t="shared" si="3"/>
        <v>523</v>
      </c>
      <c r="E21" s="15">
        <v>17</v>
      </c>
      <c r="F21" s="15">
        <v>166</v>
      </c>
      <c r="G21" s="16">
        <f t="shared" si="4"/>
        <v>183</v>
      </c>
      <c r="H21" s="15">
        <v>0</v>
      </c>
      <c r="I21" s="15">
        <v>0</v>
      </c>
      <c r="J21" s="16">
        <f t="shared" si="5"/>
        <v>0</v>
      </c>
      <c r="L21" s="14"/>
      <c r="M21" s="14"/>
    </row>
    <row r="22" spans="1:13" ht="26.25">
      <c r="A22" s="15" t="s">
        <v>75</v>
      </c>
      <c r="B22" s="15">
        <v>94</v>
      </c>
      <c r="C22" s="15">
        <v>115</v>
      </c>
      <c r="D22" s="16">
        <f t="shared" si="3"/>
        <v>209</v>
      </c>
      <c r="E22" s="15">
        <v>36</v>
      </c>
      <c r="F22" s="15">
        <v>46</v>
      </c>
      <c r="G22" s="16">
        <f t="shared" si="4"/>
        <v>82</v>
      </c>
      <c r="H22" s="15">
        <v>0</v>
      </c>
      <c r="I22" s="15">
        <v>0</v>
      </c>
      <c r="J22" s="16">
        <f t="shared" si="5"/>
        <v>0</v>
      </c>
      <c r="L22" s="14"/>
      <c r="M22" s="14"/>
    </row>
    <row r="23" spans="1:13" ht="26.25">
      <c r="A23" s="15" t="s">
        <v>76</v>
      </c>
      <c r="B23" s="15">
        <v>29</v>
      </c>
      <c r="C23" s="15">
        <v>28</v>
      </c>
      <c r="D23" s="16">
        <f t="shared" si="3"/>
        <v>57</v>
      </c>
      <c r="E23" s="15">
        <v>29</v>
      </c>
      <c r="F23" s="15">
        <v>28</v>
      </c>
      <c r="G23" s="16">
        <f t="shared" si="4"/>
        <v>57</v>
      </c>
      <c r="H23" s="15">
        <v>0</v>
      </c>
      <c r="I23" s="15">
        <v>0</v>
      </c>
      <c r="J23" s="16">
        <f t="shared" si="5"/>
        <v>0</v>
      </c>
      <c r="L23" s="14"/>
      <c r="M23" s="14"/>
    </row>
    <row r="24" spans="1:13" ht="52.5">
      <c r="A24" s="15" t="s">
        <v>77</v>
      </c>
      <c r="B24" s="15">
        <v>241</v>
      </c>
      <c r="C24" s="15">
        <v>634</v>
      </c>
      <c r="D24" s="16">
        <f t="shared" si="3"/>
        <v>875</v>
      </c>
      <c r="E24" s="15">
        <v>42</v>
      </c>
      <c r="F24" s="15">
        <v>198</v>
      </c>
      <c r="G24" s="16">
        <f t="shared" si="4"/>
        <v>240</v>
      </c>
      <c r="H24" s="15">
        <v>0</v>
      </c>
      <c r="I24" s="15">
        <v>0</v>
      </c>
      <c r="J24" s="16"/>
      <c r="L24" s="14"/>
      <c r="M24" s="14"/>
    </row>
    <row r="25" spans="1:13" ht="26.25">
      <c r="A25" s="15" t="s">
        <v>78</v>
      </c>
      <c r="B25" s="15">
        <v>75</v>
      </c>
      <c r="C25" s="15">
        <v>601</v>
      </c>
      <c r="D25" s="16">
        <f t="shared" si="3"/>
        <v>676</v>
      </c>
      <c r="E25" s="15">
        <v>29</v>
      </c>
      <c r="F25" s="15">
        <v>232</v>
      </c>
      <c r="G25" s="16">
        <f t="shared" si="4"/>
        <v>261</v>
      </c>
      <c r="H25" s="15">
        <v>0</v>
      </c>
      <c r="I25" s="15">
        <v>0</v>
      </c>
      <c r="J25" s="16"/>
      <c r="L25" s="14"/>
      <c r="M25" s="14"/>
    </row>
    <row r="26" spans="1:13" ht="26.25">
      <c r="A26" s="15" t="s">
        <v>79</v>
      </c>
      <c r="B26" s="15">
        <v>307</v>
      </c>
      <c r="C26" s="15">
        <v>167</v>
      </c>
      <c r="D26" s="16">
        <f t="shared" si="3"/>
        <v>474</v>
      </c>
      <c r="E26" s="15">
        <v>96</v>
      </c>
      <c r="F26" s="15">
        <v>51</v>
      </c>
      <c r="G26" s="16">
        <f t="shared" si="4"/>
        <v>147</v>
      </c>
      <c r="H26" s="15">
        <v>0</v>
      </c>
      <c r="I26" s="15">
        <v>0</v>
      </c>
      <c r="J26" s="16"/>
      <c r="L26" s="14"/>
      <c r="M26" s="14"/>
    </row>
    <row r="27" spans="1:13" ht="26.25">
      <c r="A27" s="16" t="s">
        <v>30</v>
      </c>
      <c r="B27" s="10">
        <f>SUM(B4:B26)</f>
        <v>48975</v>
      </c>
      <c r="C27" s="10">
        <f>SUM(C4:C26)</f>
        <v>54410</v>
      </c>
      <c r="D27" s="16">
        <f t="shared" si="3"/>
        <v>103385</v>
      </c>
      <c r="E27" s="10">
        <f>SUM(E4:E26)</f>
        <v>8084</v>
      </c>
      <c r="F27" s="10">
        <f>SUM(F4:F26)</f>
        <v>9788</v>
      </c>
      <c r="G27" s="16">
        <f t="shared" si="4"/>
        <v>17872</v>
      </c>
      <c r="H27" s="10">
        <f>SUM(H4:H26)</f>
        <v>5976</v>
      </c>
      <c r="I27" s="10">
        <f>SUM(I4:I26)</f>
        <v>6221</v>
      </c>
      <c r="J27" s="16">
        <f t="shared" si="5"/>
        <v>12197</v>
      </c>
      <c r="M27" s="14"/>
    </row>
    <row r="31" spans="1:10" ht="26.25">
      <c r="A31" s="84" t="s">
        <v>206</v>
      </c>
      <c r="B31" s="84"/>
      <c r="C31" s="84"/>
      <c r="D31" s="84"/>
      <c r="E31" s="84"/>
      <c r="F31" s="84"/>
      <c r="G31" s="84"/>
      <c r="H31" s="84"/>
      <c r="I31" s="84"/>
      <c r="J31" s="84"/>
    </row>
    <row r="32" spans="1:10" ht="26.25">
      <c r="A32" s="77" t="s">
        <v>0</v>
      </c>
      <c r="B32" s="77" t="s">
        <v>1</v>
      </c>
      <c r="C32" s="77"/>
      <c r="D32" s="77"/>
      <c r="E32" s="77" t="s">
        <v>2</v>
      </c>
      <c r="F32" s="77"/>
      <c r="G32" s="77"/>
      <c r="H32" s="77" t="s">
        <v>3</v>
      </c>
      <c r="I32" s="77"/>
      <c r="J32" s="77"/>
    </row>
    <row r="33" spans="1:10" ht="26.25">
      <c r="A33" s="77"/>
      <c r="B33" s="10" t="s">
        <v>4</v>
      </c>
      <c r="C33" s="10" t="s">
        <v>5</v>
      </c>
      <c r="D33" s="10" t="s">
        <v>6</v>
      </c>
      <c r="E33" s="10" t="s">
        <v>4</v>
      </c>
      <c r="F33" s="10" t="s">
        <v>5</v>
      </c>
      <c r="G33" s="10" t="s">
        <v>6</v>
      </c>
      <c r="H33" s="10" t="s">
        <v>4</v>
      </c>
      <c r="I33" s="10" t="s">
        <v>5</v>
      </c>
      <c r="J33" s="10" t="s">
        <v>6</v>
      </c>
    </row>
    <row r="34" spans="1:10" ht="26.25">
      <c r="A34" s="8" t="s">
        <v>7</v>
      </c>
      <c r="B34" s="8">
        <v>276</v>
      </c>
      <c r="C34" s="8">
        <v>106</v>
      </c>
      <c r="D34" s="10">
        <f>B34+C34</f>
        <v>382</v>
      </c>
      <c r="E34" s="8">
        <v>60</v>
      </c>
      <c r="F34" s="8">
        <v>25</v>
      </c>
      <c r="G34" s="10">
        <f>E34+F34</f>
        <v>85</v>
      </c>
      <c r="H34" s="8">
        <v>18</v>
      </c>
      <c r="I34" s="8">
        <v>3</v>
      </c>
      <c r="J34" s="10">
        <f>H34+I34</f>
        <v>21</v>
      </c>
    </row>
    <row r="35" spans="1:10" ht="26.25">
      <c r="A35" s="8" t="s">
        <v>8</v>
      </c>
      <c r="B35" s="8">
        <v>136</v>
      </c>
      <c r="C35" s="8">
        <v>98</v>
      </c>
      <c r="D35" s="10">
        <f aca="true" t="shared" si="6" ref="D35:D43">B35+C35</f>
        <v>234</v>
      </c>
      <c r="E35" s="8">
        <v>31</v>
      </c>
      <c r="F35" s="8">
        <v>23</v>
      </c>
      <c r="G35" s="10">
        <f aca="true" t="shared" si="7" ref="G35:G43">E35+F35</f>
        <v>54</v>
      </c>
      <c r="H35" s="8">
        <v>13</v>
      </c>
      <c r="I35" s="8">
        <v>13</v>
      </c>
      <c r="J35" s="10">
        <f aca="true" t="shared" si="8" ref="J35:J43">H35+I35</f>
        <v>26</v>
      </c>
    </row>
    <row r="36" spans="1:10" ht="26.25">
      <c r="A36" s="8" t="s">
        <v>9</v>
      </c>
      <c r="B36" s="8">
        <v>53</v>
      </c>
      <c r="C36" s="8">
        <v>202</v>
      </c>
      <c r="D36" s="10">
        <f t="shared" si="6"/>
        <v>255</v>
      </c>
      <c r="E36" s="8">
        <v>10</v>
      </c>
      <c r="F36" s="8">
        <v>38</v>
      </c>
      <c r="G36" s="10">
        <f t="shared" si="7"/>
        <v>48</v>
      </c>
      <c r="H36" s="8">
        <v>4</v>
      </c>
      <c r="I36" s="8">
        <v>21</v>
      </c>
      <c r="J36" s="10">
        <f t="shared" si="8"/>
        <v>25</v>
      </c>
    </row>
    <row r="37" spans="1:10" ht="26.25">
      <c r="A37" s="8" t="s">
        <v>10</v>
      </c>
      <c r="B37" s="8">
        <v>267</v>
      </c>
      <c r="C37" s="8">
        <v>82</v>
      </c>
      <c r="D37" s="10">
        <f t="shared" si="6"/>
        <v>349</v>
      </c>
      <c r="E37" s="8">
        <v>81</v>
      </c>
      <c r="F37" s="8">
        <v>15</v>
      </c>
      <c r="G37" s="10">
        <f t="shared" si="7"/>
        <v>96</v>
      </c>
      <c r="H37" s="8">
        <v>4</v>
      </c>
      <c r="I37" s="8">
        <v>10</v>
      </c>
      <c r="J37" s="10">
        <f t="shared" si="8"/>
        <v>14</v>
      </c>
    </row>
    <row r="38" spans="1:10" ht="26.25">
      <c r="A38" s="8" t="s">
        <v>11</v>
      </c>
      <c r="B38" s="8">
        <v>80</v>
      </c>
      <c r="C38" s="8">
        <v>102</v>
      </c>
      <c r="D38" s="10">
        <f t="shared" si="6"/>
        <v>182</v>
      </c>
      <c r="E38" s="8">
        <v>27</v>
      </c>
      <c r="F38" s="8">
        <v>35</v>
      </c>
      <c r="G38" s="10">
        <f t="shared" si="7"/>
        <v>62</v>
      </c>
      <c r="H38" s="8">
        <v>3</v>
      </c>
      <c r="I38" s="8">
        <v>2</v>
      </c>
      <c r="J38" s="10">
        <f t="shared" si="8"/>
        <v>5</v>
      </c>
    </row>
    <row r="39" spans="1:10" ht="52.5">
      <c r="A39" s="15" t="s">
        <v>60</v>
      </c>
      <c r="B39" s="15">
        <v>428</v>
      </c>
      <c r="C39" s="15">
        <v>88</v>
      </c>
      <c r="D39" s="16">
        <f t="shared" si="6"/>
        <v>516</v>
      </c>
      <c r="E39" s="15">
        <v>115</v>
      </c>
      <c r="F39" s="15">
        <v>29</v>
      </c>
      <c r="G39" s="16">
        <f t="shared" si="7"/>
        <v>144</v>
      </c>
      <c r="H39" s="15">
        <v>15</v>
      </c>
      <c r="I39" s="15">
        <v>4</v>
      </c>
      <c r="J39" s="16">
        <f t="shared" si="8"/>
        <v>19</v>
      </c>
    </row>
    <row r="40" spans="1:10" ht="26.25">
      <c r="A40" s="15" t="s">
        <v>12</v>
      </c>
      <c r="B40" s="15">
        <v>95</v>
      </c>
      <c r="C40" s="15">
        <v>51</v>
      </c>
      <c r="D40" s="16">
        <f t="shared" si="6"/>
        <v>146</v>
      </c>
      <c r="E40" s="15">
        <v>35</v>
      </c>
      <c r="F40" s="15">
        <v>24</v>
      </c>
      <c r="G40" s="16">
        <f t="shared" si="7"/>
        <v>59</v>
      </c>
      <c r="H40" s="15">
        <v>1</v>
      </c>
      <c r="I40" s="15">
        <v>2</v>
      </c>
      <c r="J40" s="16">
        <f t="shared" si="8"/>
        <v>3</v>
      </c>
    </row>
    <row r="41" spans="1:10" ht="26.25">
      <c r="A41" s="15" t="s">
        <v>14</v>
      </c>
      <c r="B41" s="15">
        <v>152</v>
      </c>
      <c r="C41" s="15">
        <v>76</v>
      </c>
      <c r="D41" s="16">
        <f t="shared" si="6"/>
        <v>228</v>
      </c>
      <c r="E41" s="15">
        <v>74</v>
      </c>
      <c r="F41" s="15">
        <v>33</v>
      </c>
      <c r="G41" s="16">
        <f t="shared" si="7"/>
        <v>107</v>
      </c>
      <c r="H41" s="15">
        <v>4</v>
      </c>
      <c r="I41" s="15">
        <v>1</v>
      </c>
      <c r="J41" s="16">
        <f t="shared" si="8"/>
        <v>5</v>
      </c>
    </row>
    <row r="42" spans="1:10" ht="26.25">
      <c r="A42" s="15" t="s">
        <v>17</v>
      </c>
      <c r="B42" s="15">
        <v>797</v>
      </c>
      <c r="C42" s="15">
        <v>844</v>
      </c>
      <c r="D42" s="16">
        <f t="shared" si="6"/>
        <v>1641</v>
      </c>
      <c r="E42" s="15">
        <v>169</v>
      </c>
      <c r="F42" s="15">
        <v>221</v>
      </c>
      <c r="G42" s="16">
        <f t="shared" si="7"/>
        <v>390</v>
      </c>
      <c r="H42" s="15">
        <v>7</v>
      </c>
      <c r="I42" s="15">
        <v>22</v>
      </c>
      <c r="J42" s="16">
        <f t="shared" si="8"/>
        <v>29</v>
      </c>
    </row>
    <row r="43" spans="1:10" ht="26.25">
      <c r="A43" s="15" t="s">
        <v>18</v>
      </c>
      <c r="B43" s="15">
        <v>2482</v>
      </c>
      <c r="C43" s="15">
        <v>4801</v>
      </c>
      <c r="D43" s="16">
        <f t="shared" si="6"/>
        <v>7283</v>
      </c>
      <c r="E43" s="15">
        <v>793</v>
      </c>
      <c r="F43" s="15">
        <v>1209</v>
      </c>
      <c r="G43" s="16">
        <f t="shared" si="7"/>
        <v>2002</v>
      </c>
      <c r="H43" s="15">
        <v>12</v>
      </c>
      <c r="I43" s="15">
        <v>12</v>
      </c>
      <c r="J43" s="16">
        <f t="shared" si="8"/>
        <v>24</v>
      </c>
    </row>
    <row r="44" spans="1:10" ht="26.25">
      <c r="A44" s="15" t="s">
        <v>19</v>
      </c>
      <c r="B44" s="15">
        <v>262</v>
      </c>
      <c r="C44" s="15">
        <v>874</v>
      </c>
      <c r="D44" s="16">
        <f>B44+C44</f>
        <v>1136</v>
      </c>
      <c r="E44" s="15">
        <v>52</v>
      </c>
      <c r="F44" s="15">
        <v>210</v>
      </c>
      <c r="G44" s="16">
        <f>E44+F44</f>
        <v>262</v>
      </c>
      <c r="H44" s="15">
        <v>14</v>
      </c>
      <c r="I44" s="15">
        <v>16</v>
      </c>
      <c r="J44" s="16">
        <f>H44+I44</f>
        <v>30</v>
      </c>
    </row>
    <row r="45" spans="1:10" ht="26.25">
      <c r="A45" s="15" t="s">
        <v>20</v>
      </c>
      <c r="B45" s="15">
        <v>1131</v>
      </c>
      <c r="C45" s="15">
        <v>628</v>
      </c>
      <c r="D45" s="16">
        <f aca="true" t="shared" si="9" ref="D45:D57">B45+C45</f>
        <v>1759</v>
      </c>
      <c r="E45" s="15">
        <v>241</v>
      </c>
      <c r="F45" s="15">
        <v>160</v>
      </c>
      <c r="G45" s="16">
        <f aca="true" t="shared" si="10" ref="G45:G57">E45+F45</f>
        <v>401</v>
      </c>
      <c r="H45" s="15">
        <v>17</v>
      </c>
      <c r="I45" s="15">
        <v>15</v>
      </c>
      <c r="J45" s="16">
        <f aca="true" t="shared" si="11" ref="J45:J57">H45+I45</f>
        <v>32</v>
      </c>
    </row>
    <row r="46" spans="1:10" ht="26.25">
      <c r="A46" s="15" t="s">
        <v>21</v>
      </c>
      <c r="B46" s="15">
        <v>1073</v>
      </c>
      <c r="C46" s="15">
        <v>488</v>
      </c>
      <c r="D46" s="16">
        <f t="shared" si="9"/>
        <v>1561</v>
      </c>
      <c r="E46" s="15">
        <v>257</v>
      </c>
      <c r="F46" s="15">
        <v>105</v>
      </c>
      <c r="G46" s="16">
        <f t="shared" si="10"/>
        <v>362</v>
      </c>
      <c r="H46" s="15">
        <v>60</v>
      </c>
      <c r="I46" s="15">
        <v>12</v>
      </c>
      <c r="J46" s="16">
        <f t="shared" si="11"/>
        <v>72</v>
      </c>
    </row>
    <row r="47" spans="1:10" ht="26.25">
      <c r="A47" s="15" t="s">
        <v>23</v>
      </c>
      <c r="B47" s="15">
        <v>82</v>
      </c>
      <c r="C47" s="15">
        <v>27</v>
      </c>
      <c r="D47" s="16">
        <f t="shared" si="9"/>
        <v>109</v>
      </c>
      <c r="E47" s="15">
        <v>28</v>
      </c>
      <c r="F47" s="15">
        <v>10</v>
      </c>
      <c r="G47" s="16">
        <f t="shared" si="10"/>
        <v>38</v>
      </c>
      <c r="H47" s="15">
        <v>0</v>
      </c>
      <c r="I47" s="15">
        <v>0</v>
      </c>
      <c r="J47" s="16">
        <f t="shared" si="11"/>
        <v>0</v>
      </c>
    </row>
    <row r="48" spans="1:10" ht="26.25">
      <c r="A48" s="15" t="s">
        <v>24</v>
      </c>
      <c r="B48" s="15">
        <v>56</v>
      </c>
      <c r="C48" s="15">
        <v>41</v>
      </c>
      <c r="D48" s="16">
        <f t="shared" si="9"/>
        <v>97</v>
      </c>
      <c r="E48" s="15">
        <v>15</v>
      </c>
      <c r="F48" s="15">
        <v>10</v>
      </c>
      <c r="G48" s="16">
        <f t="shared" si="10"/>
        <v>25</v>
      </c>
      <c r="H48" s="15">
        <v>4</v>
      </c>
      <c r="I48" s="15">
        <v>2</v>
      </c>
      <c r="J48" s="16">
        <f t="shared" si="11"/>
        <v>6</v>
      </c>
    </row>
    <row r="49" spans="1:10" ht="26.25">
      <c r="A49" s="15" t="s">
        <v>25</v>
      </c>
      <c r="B49" s="15">
        <v>262</v>
      </c>
      <c r="C49" s="15">
        <v>211</v>
      </c>
      <c r="D49" s="16">
        <f t="shared" si="9"/>
        <v>473</v>
      </c>
      <c r="E49" s="15">
        <v>56</v>
      </c>
      <c r="F49" s="15">
        <v>60</v>
      </c>
      <c r="G49" s="16">
        <f t="shared" si="10"/>
        <v>116</v>
      </c>
      <c r="H49" s="15">
        <v>7</v>
      </c>
      <c r="I49" s="15">
        <v>11</v>
      </c>
      <c r="J49" s="16">
        <f t="shared" si="11"/>
        <v>18</v>
      </c>
    </row>
    <row r="50" spans="1:10" ht="52.5">
      <c r="A50" s="15" t="s">
        <v>73</v>
      </c>
      <c r="B50" s="15">
        <v>211</v>
      </c>
      <c r="C50" s="15">
        <v>115</v>
      </c>
      <c r="D50" s="16">
        <f t="shared" si="9"/>
        <v>326</v>
      </c>
      <c r="E50" s="15">
        <v>64</v>
      </c>
      <c r="F50" s="15">
        <v>47</v>
      </c>
      <c r="G50" s="16">
        <f t="shared" si="10"/>
        <v>111</v>
      </c>
      <c r="H50" s="15">
        <v>0</v>
      </c>
      <c r="I50" s="15">
        <v>0</v>
      </c>
      <c r="J50" s="16">
        <f t="shared" si="11"/>
        <v>0</v>
      </c>
    </row>
    <row r="51" spans="1:10" ht="26.25">
      <c r="A51" s="15" t="s">
        <v>74</v>
      </c>
      <c r="B51" s="15">
        <v>17</v>
      </c>
      <c r="C51" s="15">
        <v>76</v>
      </c>
      <c r="D51" s="16">
        <f t="shared" si="9"/>
        <v>93</v>
      </c>
      <c r="E51" s="15">
        <v>6</v>
      </c>
      <c r="F51" s="15">
        <v>32</v>
      </c>
      <c r="G51" s="16">
        <f t="shared" si="10"/>
        <v>38</v>
      </c>
      <c r="H51" s="15">
        <v>0</v>
      </c>
      <c r="I51" s="15">
        <v>0</v>
      </c>
      <c r="J51" s="16">
        <f t="shared" si="11"/>
        <v>0</v>
      </c>
    </row>
    <row r="52" spans="1:10" ht="26.25">
      <c r="A52" s="15" t="s">
        <v>75</v>
      </c>
      <c r="B52" s="15">
        <v>12</v>
      </c>
      <c r="C52" s="15">
        <v>10</v>
      </c>
      <c r="D52" s="16">
        <f t="shared" si="9"/>
        <v>22</v>
      </c>
      <c r="E52" s="15">
        <v>8</v>
      </c>
      <c r="F52" s="15">
        <v>6</v>
      </c>
      <c r="G52" s="16">
        <f t="shared" si="10"/>
        <v>14</v>
      </c>
      <c r="H52" s="15">
        <v>0</v>
      </c>
      <c r="I52" s="15">
        <v>0</v>
      </c>
      <c r="J52" s="16">
        <f t="shared" si="11"/>
        <v>0</v>
      </c>
    </row>
    <row r="53" spans="1:10" ht="26.25">
      <c r="A53" s="15" t="s">
        <v>76</v>
      </c>
      <c r="B53" s="15">
        <v>0</v>
      </c>
      <c r="C53" s="15">
        <v>0</v>
      </c>
      <c r="D53" s="16">
        <f t="shared" si="9"/>
        <v>0</v>
      </c>
      <c r="E53" s="15">
        <v>0</v>
      </c>
      <c r="F53" s="15">
        <v>0</v>
      </c>
      <c r="G53" s="16">
        <f t="shared" si="10"/>
        <v>0</v>
      </c>
      <c r="H53" s="15">
        <v>0</v>
      </c>
      <c r="I53" s="15">
        <v>0</v>
      </c>
      <c r="J53" s="16">
        <f t="shared" si="11"/>
        <v>0</v>
      </c>
    </row>
    <row r="54" spans="1:10" ht="52.5">
      <c r="A54" s="15" t="s">
        <v>77</v>
      </c>
      <c r="B54" s="15">
        <v>63</v>
      </c>
      <c r="C54" s="15">
        <v>98</v>
      </c>
      <c r="D54" s="16">
        <f t="shared" si="9"/>
        <v>161</v>
      </c>
      <c r="E54" s="15">
        <v>17</v>
      </c>
      <c r="F54" s="15">
        <v>29</v>
      </c>
      <c r="G54" s="16">
        <f t="shared" si="10"/>
        <v>46</v>
      </c>
      <c r="H54" s="15">
        <v>0</v>
      </c>
      <c r="I54" s="15">
        <v>0</v>
      </c>
      <c r="J54" s="16">
        <f t="shared" si="11"/>
        <v>0</v>
      </c>
    </row>
    <row r="55" spans="1:10" ht="26.25">
      <c r="A55" s="15" t="s">
        <v>78</v>
      </c>
      <c r="B55" s="15">
        <v>32</v>
      </c>
      <c r="C55" s="15">
        <v>175</v>
      </c>
      <c r="D55" s="16">
        <f t="shared" si="9"/>
        <v>207</v>
      </c>
      <c r="E55" s="15">
        <v>5</v>
      </c>
      <c r="F55" s="15">
        <v>60</v>
      </c>
      <c r="G55" s="16">
        <f t="shared" si="10"/>
        <v>65</v>
      </c>
      <c r="H55" s="15">
        <v>0</v>
      </c>
      <c r="I55" s="15">
        <v>0</v>
      </c>
      <c r="J55" s="16">
        <f t="shared" si="11"/>
        <v>0</v>
      </c>
    </row>
    <row r="56" spans="1:10" ht="26.25">
      <c r="A56" s="15" t="s">
        <v>79</v>
      </c>
      <c r="B56" s="15">
        <v>109</v>
      </c>
      <c r="C56" s="15">
        <v>26</v>
      </c>
      <c r="D56" s="16">
        <f t="shared" si="9"/>
        <v>135</v>
      </c>
      <c r="E56" s="15">
        <v>31</v>
      </c>
      <c r="F56" s="15">
        <v>8</v>
      </c>
      <c r="G56" s="16">
        <f t="shared" si="10"/>
        <v>39</v>
      </c>
      <c r="H56" s="15">
        <v>0</v>
      </c>
      <c r="I56" s="15">
        <v>0</v>
      </c>
      <c r="J56" s="16">
        <f t="shared" si="11"/>
        <v>0</v>
      </c>
    </row>
    <row r="57" spans="1:10" ht="26.25">
      <c r="A57" s="16" t="s">
        <v>30</v>
      </c>
      <c r="B57" s="10">
        <f>SUM(B34:B56)</f>
        <v>8076</v>
      </c>
      <c r="C57" s="10">
        <f>SUM(C34:C56)</f>
        <v>9219</v>
      </c>
      <c r="D57" s="16">
        <f t="shared" si="9"/>
        <v>17295</v>
      </c>
      <c r="E57" s="10">
        <f>SUM(E34:E56)</f>
        <v>2175</v>
      </c>
      <c r="F57" s="10">
        <f>SUM(F34:F56)</f>
        <v>2389</v>
      </c>
      <c r="G57" s="16">
        <f t="shared" si="10"/>
        <v>4564</v>
      </c>
      <c r="H57" s="10">
        <f>SUM(H34:H56)</f>
        <v>183</v>
      </c>
      <c r="I57" s="10">
        <f>SUM(I34:I56)</f>
        <v>146</v>
      </c>
      <c r="J57" s="16">
        <f t="shared" si="11"/>
        <v>329</v>
      </c>
    </row>
    <row r="61" spans="1:10" ht="26.25">
      <c r="A61" s="81" t="s">
        <v>207</v>
      </c>
      <c r="B61" s="81"/>
      <c r="C61" s="81"/>
      <c r="D61" s="81"/>
      <c r="E61" s="81"/>
      <c r="F61" s="81"/>
      <c r="G61" s="81"/>
      <c r="H61" s="81"/>
      <c r="I61" s="81"/>
      <c r="J61" s="81"/>
    </row>
    <row r="62" spans="1:10" ht="26.25">
      <c r="A62" s="77" t="s">
        <v>0</v>
      </c>
      <c r="B62" s="77" t="s">
        <v>32</v>
      </c>
      <c r="C62" s="77"/>
      <c r="D62" s="77"/>
      <c r="E62" s="77" t="s">
        <v>36</v>
      </c>
      <c r="F62" s="77" t="s">
        <v>37</v>
      </c>
      <c r="G62" s="77" t="s">
        <v>38</v>
      </c>
      <c r="H62" s="77" t="s">
        <v>39</v>
      </c>
      <c r="I62" s="77" t="s">
        <v>40</v>
      </c>
      <c r="J62" s="85" t="s">
        <v>31</v>
      </c>
    </row>
    <row r="63" spans="1:10" ht="26.25">
      <c r="A63" s="77"/>
      <c r="B63" s="10" t="s">
        <v>33</v>
      </c>
      <c r="C63" s="10" t="s">
        <v>34</v>
      </c>
      <c r="D63" s="10" t="s">
        <v>35</v>
      </c>
      <c r="E63" s="77"/>
      <c r="F63" s="77"/>
      <c r="G63" s="77"/>
      <c r="H63" s="77"/>
      <c r="I63" s="77"/>
      <c r="J63" s="85"/>
    </row>
    <row r="64" spans="1:10" ht="26.25">
      <c r="A64" s="2" t="s">
        <v>7</v>
      </c>
      <c r="B64" s="2">
        <v>510</v>
      </c>
      <c r="C64" s="2">
        <v>108</v>
      </c>
      <c r="D64" s="10">
        <f>C64+B64</f>
        <v>618</v>
      </c>
      <c r="E64" s="2">
        <v>604</v>
      </c>
      <c r="F64" s="2">
        <v>569</v>
      </c>
      <c r="G64" s="2">
        <v>586</v>
      </c>
      <c r="H64" s="2">
        <v>565</v>
      </c>
      <c r="I64" s="2">
        <v>722</v>
      </c>
      <c r="J64" s="16">
        <f>D64+E64+F64+G64+H64+I64</f>
        <v>3664</v>
      </c>
    </row>
    <row r="65" spans="1:10" ht="26.25">
      <c r="A65" s="2" t="s">
        <v>8</v>
      </c>
      <c r="B65" s="2">
        <v>315</v>
      </c>
      <c r="C65" s="2">
        <v>24</v>
      </c>
      <c r="D65" s="10">
        <f aca="true" t="shared" si="12" ref="D65:D86">C65+B65</f>
        <v>339</v>
      </c>
      <c r="E65" s="2">
        <v>282</v>
      </c>
      <c r="F65" s="2">
        <v>129</v>
      </c>
      <c r="G65" s="2">
        <v>210</v>
      </c>
      <c r="H65" s="2">
        <v>216</v>
      </c>
      <c r="I65" s="2">
        <v>0</v>
      </c>
      <c r="J65" s="16">
        <f aca="true" t="shared" si="13" ref="J65:J86">D65+E65+F65+G65+H65+I65</f>
        <v>1176</v>
      </c>
    </row>
    <row r="66" spans="1:10" ht="26.25">
      <c r="A66" s="2" t="s">
        <v>9</v>
      </c>
      <c r="B66" s="2">
        <v>340</v>
      </c>
      <c r="C66" s="2">
        <v>51</v>
      </c>
      <c r="D66" s="10">
        <f t="shared" si="12"/>
        <v>391</v>
      </c>
      <c r="E66" s="2">
        <v>308</v>
      </c>
      <c r="F66" s="2">
        <v>233</v>
      </c>
      <c r="G66" s="2">
        <v>218</v>
      </c>
      <c r="H66" s="2">
        <v>286</v>
      </c>
      <c r="I66" s="2">
        <v>0</v>
      </c>
      <c r="J66" s="16">
        <f t="shared" si="13"/>
        <v>1436</v>
      </c>
    </row>
    <row r="67" spans="1:10" ht="26.25">
      <c r="A67" s="2" t="s">
        <v>10</v>
      </c>
      <c r="B67" s="2">
        <v>310</v>
      </c>
      <c r="C67" s="2">
        <v>183</v>
      </c>
      <c r="D67" s="10">
        <f t="shared" si="12"/>
        <v>493</v>
      </c>
      <c r="E67" s="2">
        <v>377</v>
      </c>
      <c r="F67" s="2">
        <v>285</v>
      </c>
      <c r="G67" s="2">
        <v>371</v>
      </c>
      <c r="H67" s="2">
        <v>395</v>
      </c>
      <c r="I67" s="2">
        <v>0</v>
      </c>
      <c r="J67" s="16">
        <f t="shared" si="13"/>
        <v>1921</v>
      </c>
    </row>
    <row r="68" spans="1:10" ht="26.25">
      <c r="A68" s="2" t="s">
        <v>11</v>
      </c>
      <c r="B68" s="2">
        <v>206</v>
      </c>
      <c r="C68" s="2">
        <v>77</v>
      </c>
      <c r="D68" s="10">
        <f t="shared" si="12"/>
        <v>283</v>
      </c>
      <c r="E68" s="2">
        <v>230</v>
      </c>
      <c r="F68" s="2">
        <v>161</v>
      </c>
      <c r="G68" s="2">
        <v>153</v>
      </c>
      <c r="H68" s="2">
        <v>170</v>
      </c>
      <c r="I68" s="2">
        <v>0</v>
      </c>
      <c r="J68" s="16">
        <f t="shared" si="13"/>
        <v>997</v>
      </c>
    </row>
    <row r="69" spans="1:10" ht="52.5">
      <c r="A69" s="2" t="s">
        <v>60</v>
      </c>
      <c r="B69" s="11">
        <v>666</v>
      </c>
      <c r="C69" s="11">
        <v>660</v>
      </c>
      <c r="D69" s="10">
        <f t="shared" si="12"/>
        <v>1326</v>
      </c>
      <c r="E69" s="11">
        <v>1199</v>
      </c>
      <c r="F69" s="11">
        <v>1044</v>
      </c>
      <c r="G69" s="11">
        <v>849</v>
      </c>
      <c r="H69" s="11">
        <v>683</v>
      </c>
      <c r="I69" s="11">
        <v>0</v>
      </c>
      <c r="J69" s="16">
        <f t="shared" si="13"/>
        <v>5101</v>
      </c>
    </row>
    <row r="70" spans="1:10" ht="26.25">
      <c r="A70" s="2" t="s">
        <v>12</v>
      </c>
      <c r="B70" s="11">
        <v>198</v>
      </c>
      <c r="C70" s="11">
        <v>101</v>
      </c>
      <c r="D70" s="10">
        <f t="shared" si="12"/>
        <v>299</v>
      </c>
      <c r="E70" s="11">
        <v>229</v>
      </c>
      <c r="F70" s="11">
        <v>178</v>
      </c>
      <c r="G70" s="11">
        <v>155</v>
      </c>
      <c r="H70" s="11">
        <v>149</v>
      </c>
      <c r="I70" s="11">
        <v>0</v>
      </c>
      <c r="J70" s="16">
        <f t="shared" si="13"/>
        <v>1010</v>
      </c>
    </row>
    <row r="71" spans="1:10" ht="26.25">
      <c r="A71" s="2" t="s">
        <v>14</v>
      </c>
      <c r="B71" s="11">
        <v>390</v>
      </c>
      <c r="C71" s="11">
        <v>448</v>
      </c>
      <c r="D71" s="10">
        <f t="shared" si="12"/>
        <v>838</v>
      </c>
      <c r="E71" s="11">
        <v>245</v>
      </c>
      <c r="F71" s="11">
        <v>277</v>
      </c>
      <c r="G71" s="11">
        <v>300</v>
      </c>
      <c r="H71" s="11">
        <v>483</v>
      </c>
      <c r="I71" s="11">
        <v>0</v>
      </c>
      <c r="J71" s="16">
        <f t="shared" si="13"/>
        <v>2143</v>
      </c>
    </row>
    <row r="72" spans="1:10" ht="26.25">
      <c r="A72" s="2" t="s">
        <v>17</v>
      </c>
      <c r="B72" s="11">
        <v>1806</v>
      </c>
      <c r="C72" s="11">
        <v>1423</v>
      </c>
      <c r="D72" s="10">
        <f t="shared" si="12"/>
        <v>3229</v>
      </c>
      <c r="E72" s="11">
        <v>2109</v>
      </c>
      <c r="F72" s="11">
        <v>1547</v>
      </c>
      <c r="G72" s="11">
        <v>1548</v>
      </c>
      <c r="H72" s="11">
        <v>0</v>
      </c>
      <c r="I72" s="11">
        <v>0</v>
      </c>
      <c r="J72" s="16">
        <f t="shared" si="13"/>
        <v>8433</v>
      </c>
    </row>
    <row r="73" spans="1:10" ht="26.25">
      <c r="A73" s="2" t="s">
        <v>18</v>
      </c>
      <c r="B73" s="11">
        <v>6327</v>
      </c>
      <c r="C73" s="11">
        <v>5572</v>
      </c>
      <c r="D73" s="10">
        <f t="shared" si="12"/>
        <v>11899</v>
      </c>
      <c r="E73" s="11">
        <v>8434</v>
      </c>
      <c r="F73" s="11">
        <v>8410</v>
      </c>
      <c r="G73" s="11">
        <v>7518</v>
      </c>
      <c r="H73" s="11">
        <v>0</v>
      </c>
      <c r="I73" s="11">
        <v>0</v>
      </c>
      <c r="J73" s="16">
        <f t="shared" si="13"/>
        <v>36261</v>
      </c>
    </row>
    <row r="74" spans="1:10" ht="26.25">
      <c r="A74" s="2" t="s">
        <v>19</v>
      </c>
      <c r="B74" s="11">
        <v>1119</v>
      </c>
      <c r="C74" s="11">
        <v>636</v>
      </c>
      <c r="D74" s="10">
        <f t="shared" si="12"/>
        <v>1755</v>
      </c>
      <c r="E74" s="11">
        <v>1597</v>
      </c>
      <c r="F74" s="11">
        <v>1522</v>
      </c>
      <c r="G74" s="11">
        <v>1315</v>
      </c>
      <c r="H74" s="11">
        <v>617</v>
      </c>
      <c r="I74" s="11">
        <v>0</v>
      </c>
      <c r="J74" s="16">
        <f t="shared" si="13"/>
        <v>6806</v>
      </c>
    </row>
    <row r="75" spans="1:10" ht="26.25">
      <c r="A75" s="2" t="s">
        <v>20</v>
      </c>
      <c r="B75" s="11">
        <v>1327</v>
      </c>
      <c r="C75" s="11">
        <v>1452</v>
      </c>
      <c r="D75" s="10">
        <f t="shared" si="12"/>
        <v>2779</v>
      </c>
      <c r="E75" s="11">
        <v>1331</v>
      </c>
      <c r="F75" s="11">
        <v>2212</v>
      </c>
      <c r="G75" s="11">
        <v>2613</v>
      </c>
      <c r="H75" s="11">
        <v>0</v>
      </c>
      <c r="I75" s="11">
        <v>0</v>
      </c>
      <c r="J75" s="16">
        <f t="shared" si="13"/>
        <v>8935</v>
      </c>
    </row>
    <row r="76" spans="1:10" ht="26.25">
      <c r="A76" s="2" t="s">
        <v>21</v>
      </c>
      <c r="B76" s="11">
        <v>1494</v>
      </c>
      <c r="C76" s="11">
        <v>1014</v>
      </c>
      <c r="D76" s="10">
        <f t="shared" si="12"/>
        <v>2508</v>
      </c>
      <c r="E76" s="11">
        <v>2442</v>
      </c>
      <c r="F76" s="11">
        <v>3032</v>
      </c>
      <c r="G76" s="11">
        <v>3754</v>
      </c>
      <c r="H76" s="11">
        <v>0</v>
      </c>
      <c r="I76" s="11">
        <v>0</v>
      </c>
      <c r="J76" s="16">
        <f t="shared" si="13"/>
        <v>11736</v>
      </c>
    </row>
    <row r="77" spans="1:10" ht="26.25">
      <c r="A77" s="2" t="s">
        <v>23</v>
      </c>
      <c r="B77" s="11">
        <v>187</v>
      </c>
      <c r="C77" s="11">
        <v>94</v>
      </c>
      <c r="D77" s="10">
        <f t="shared" si="12"/>
        <v>281</v>
      </c>
      <c r="E77" s="11">
        <v>125</v>
      </c>
      <c r="F77" s="11">
        <v>103</v>
      </c>
      <c r="G77" s="11">
        <v>84</v>
      </c>
      <c r="H77" s="11">
        <v>0</v>
      </c>
      <c r="I77" s="11">
        <v>0</v>
      </c>
      <c r="J77" s="16">
        <f t="shared" si="13"/>
        <v>593</v>
      </c>
    </row>
    <row r="78" spans="1:10" ht="26.25">
      <c r="A78" s="2" t="s">
        <v>24</v>
      </c>
      <c r="B78" s="11">
        <v>147</v>
      </c>
      <c r="C78" s="11">
        <v>81</v>
      </c>
      <c r="D78" s="10">
        <f t="shared" si="12"/>
        <v>228</v>
      </c>
      <c r="E78" s="11">
        <v>139</v>
      </c>
      <c r="F78" s="11">
        <v>152</v>
      </c>
      <c r="G78" s="11">
        <v>261</v>
      </c>
      <c r="H78" s="11">
        <v>0</v>
      </c>
      <c r="I78" s="11">
        <v>0</v>
      </c>
      <c r="J78" s="16">
        <f t="shared" si="13"/>
        <v>780</v>
      </c>
    </row>
    <row r="79" spans="1:10" ht="26.25">
      <c r="A79" s="2" t="s">
        <v>25</v>
      </c>
      <c r="B79" s="11">
        <v>1060</v>
      </c>
      <c r="C79" s="11">
        <v>1052</v>
      </c>
      <c r="D79" s="10">
        <f t="shared" si="12"/>
        <v>2112</v>
      </c>
      <c r="E79" s="11">
        <v>1643</v>
      </c>
      <c r="F79" s="11">
        <v>2124</v>
      </c>
      <c r="G79" s="11">
        <v>2245</v>
      </c>
      <c r="H79" s="11">
        <v>0</v>
      </c>
      <c r="I79" s="11">
        <v>0</v>
      </c>
      <c r="J79" s="16">
        <f t="shared" si="13"/>
        <v>8124</v>
      </c>
    </row>
    <row r="80" spans="1:10" ht="52.5">
      <c r="A80" s="2" t="s">
        <v>73</v>
      </c>
      <c r="B80" s="11">
        <v>500</v>
      </c>
      <c r="C80" s="11">
        <v>286</v>
      </c>
      <c r="D80" s="10">
        <f t="shared" si="12"/>
        <v>786</v>
      </c>
      <c r="E80" s="11">
        <v>422</v>
      </c>
      <c r="F80" s="11">
        <v>247</v>
      </c>
      <c r="G80" s="11">
        <v>0</v>
      </c>
      <c r="H80" s="11">
        <v>0</v>
      </c>
      <c r="I80" s="11">
        <v>0</v>
      </c>
      <c r="J80" s="16">
        <f t="shared" si="13"/>
        <v>1455</v>
      </c>
    </row>
    <row r="81" spans="1:10" ht="26.25">
      <c r="A81" s="2" t="s">
        <v>74</v>
      </c>
      <c r="B81" s="11">
        <v>183</v>
      </c>
      <c r="C81" s="11">
        <v>31</v>
      </c>
      <c r="D81" s="10">
        <f t="shared" si="12"/>
        <v>214</v>
      </c>
      <c r="E81" s="11">
        <v>176</v>
      </c>
      <c r="F81" s="11">
        <v>133</v>
      </c>
      <c r="G81" s="11">
        <v>0</v>
      </c>
      <c r="H81" s="11">
        <v>0</v>
      </c>
      <c r="I81" s="11">
        <v>0</v>
      </c>
      <c r="J81" s="16">
        <f t="shared" si="13"/>
        <v>523</v>
      </c>
    </row>
    <row r="82" spans="1:10" ht="26.25">
      <c r="A82" s="2" t="s">
        <v>75</v>
      </c>
      <c r="B82" s="11">
        <v>82</v>
      </c>
      <c r="C82" s="11">
        <v>51</v>
      </c>
      <c r="D82" s="10">
        <f t="shared" si="12"/>
        <v>133</v>
      </c>
      <c r="E82" s="11">
        <v>33</v>
      </c>
      <c r="F82" s="11">
        <v>43</v>
      </c>
      <c r="G82" s="11">
        <v>0</v>
      </c>
      <c r="H82" s="11">
        <v>0</v>
      </c>
      <c r="I82" s="11">
        <v>0</v>
      </c>
      <c r="J82" s="16">
        <f t="shared" si="13"/>
        <v>209</v>
      </c>
    </row>
    <row r="83" spans="1:10" ht="26.25">
      <c r="A83" s="2" t="s">
        <v>76</v>
      </c>
      <c r="B83" s="11">
        <v>57</v>
      </c>
      <c r="C83" s="11">
        <v>0</v>
      </c>
      <c r="D83" s="10">
        <f t="shared" si="12"/>
        <v>57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6">
        <f t="shared" si="13"/>
        <v>57</v>
      </c>
    </row>
    <row r="84" spans="1:10" ht="52.5">
      <c r="A84" s="2" t="s">
        <v>77</v>
      </c>
      <c r="B84" s="11">
        <v>240</v>
      </c>
      <c r="C84" s="11">
        <v>101</v>
      </c>
      <c r="D84" s="10">
        <f t="shared" si="12"/>
        <v>341</v>
      </c>
      <c r="E84" s="11">
        <v>334</v>
      </c>
      <c r="F84" s="11">
        <v>200</v>
      </c>
      <c r="G84" s="11">
        <v>0</v>
      </c>
      <c r="H84" s="11">
        <v>0</v>
      </c>
      <c r="I84" s="11">
        <v>0</v>
      </c>
      <c r="J84" s="16">
        <f t="shared" si="13"/>
        <v>875</v>
      </c>
    </row>
    <row r="85" spans="1:10" ht="26.25">
      <c r="A85" s="2" t="s">
        <v>78</v>
      </c>
      <c r="B85" s="11">
        <v>261</v>
      </c>
      <c r="C85" s="11">
        <v>58</v>
      </c>
      <c r="D85" s="10">
        <f t="shared" si="12"/>
        <v>319</v>
      </c>
      <c r="E85" s="11">
        <v>220</v>
      </c>
      <c r="F85" s="11">
        <v>137</v>
      </c>
      <c r="G85" s="11">
        <v>0</v>
      </c>
      <c r="H85" s="11">
        <v>0</v>
      </c>
      <c r="I85" s="11">
        <v>0</v>
      </c>
      <c r="J85" s="16">
        <f t="shared" si="13"/>
        <v>676</v>
      </c>
    </row>
    <row r="86" spans="1:10" ht="26.25">
      <c r="A86" s="2" t="s">
        <v>79</v>
      </c>
      <c r="B86" s="11">
        <v>147</v>
      </c>
      <c r="C86" s="11">
        <v>139</v>
      </c>
      <c r="D86" s="10">
        <f t="shared" si="12"/>
        <v>286</v>
      </c>
      <c r="E86" s="11">
        <v>107</v>
      </c>
      <c r="F86" s="11">
        <v>81</v>
      </c>
      <c r="G86" s="11">
        <v>0</v>
      </c>
      <c r="H86" s="11">
        <v>0</v>
      </c>
      <c r="I86" s="11">
        <v>0</v>
      </c>
      <c r="J86" s="16">
        <f t="shared" si="13"/>
        <v>474</v>
      </c>
    </row>
    <row r="87" spans="1:10" ht="26.25">
      <c r="A87" s="16" t="s">
        <v>30</v>
      </c>
      <c r="B87" s="10">
        <f aca="true" t="shared" si="14" ref="B87:J87">SUM(B64:B86)</f>
        <v>17872</v>
      </c>
      <c r="C87" s="10">
        <f t="shared" si="14"/>
        <v>13642</v>
      </c>
      <c r="D87" s="10">
        <f t="shared" si="14"/>
        <v>31514</v>
      </c>
      <c r="E87" s="10">
        <f t="shared" si="14"/>
        <v>22586</v>
      </c>
      <c r="F87" s="10">
        <f t="shared" si="14"/>
        <v>22819</v>
      </c>
      <c r="G87" s="10">
        <f t="shared" si="14"/>
        <v>22180</v>
      </c>
      <c r="H87" s="10">
        <f t="shared" si="14"/>
        <v>3564</v>
      </c>
      <c r="I87" s="10">
        <f t="shared" si="14"/>
        <v>722</v>
      </c>
      <c r="J87" s="16">
        <f t="shared" si="14"/>
        <v>103385</v>
      </c>
    </row>
    <row r="92" spans="1:10" ht="26.25">
      <c r="A92" s="81" t="s">
        <v>208</v>
      </c>
      <c r="B92" s="81"/>
      <c r="C92" s="81"/>
      <c r="D92" s="81"/>
      <c r="E92" s="81"/>
      <c r="F92" s="81"/>
      <c r="G92" s="81"/>
      <c r="H92" s="81"/>
      <c r="I92" s="81"/>
      <c r="J92" s="81"/>
    </row>
    <row r="93" spans="1:10" ht="26.25">
      <c r="A93" s="77" t="s">
        <v>0</v>
      </c>
      <c r="B93" s="77" t="s">
        <v>32</v>
      </c>
      <c r="C93" s="77"/>
      <c r="D93" s="77"/>
      <c r="E93" s="77" t="s">
        <v>36</v>
      </c>
      <c r="F93" s="77" t="s">
        <v>37</v>
      </c>
      <c r="G93" s="77" t="s">
        <v>38</v>
      </c>
      <c r="H93" s="77" t="s">
        <v>39</v>
      </c>
      <c r="I93" s="77" t="s">
        <v>40</v>
      </c>
      <c r="J93" s="85" t="s">
        <v>31</v>
      </c>
    </row>
    <row r="94" spans="1:10" ht="26.25">
      <c r="A94" s="77"/>
      <c r="B94" s="10" t="s">
        <v>33</v>
      </c>
      <c r="C94" s="10" t="s">
        <v>34</v>
      </c>
      <c r="D94" s="10" t="s">
        <v>35</v>
      </c>
      <c r="E94" s="77"/>
      <c r="F94" s="77"/>
      <c r="G94" s="77"/>
      <c r="H94" s="77"/>
      <c r="I94" s="77"/>
      <c r="J94" s="85"/>
    </row>
    <row r="95" spans="1:10" ht="26.25">
      <c r="A95" s="2" t="s">
        <v>7</v>
      </c>
      <c r="B95" s="2">
        <v>85</v>
      </c>
      <c r="C95" s="2">
        <v>5</v>
      </c>
      <c r="D95" s="10">
        <f>C95+B95</f>
        <v>90</v>
      </c>
      <c r="E95" s="2">
        <v>64</v>
      </c>
      <c r="F95" s="2">
        <v>60</v>
      </c>
      <c r="G95" s="2">
        <v>62</v>
      </c>
      <c r="H95" s="2">
        <v>49</v>
      </c>
      <c r="I95" s="2">
        <v>57</v>
      </c>
      <c r="J95" s="16">
        <f>D95+E95+F95+G95+H95+I95</f>
        <v>382</v>
      </c>
    </row>
    <row r="96" spans="1:10" ht="26.25">
      <c r="A96" s="2" t="s">
        <v>8</v>
      </c>
      <c r="B96" s="2">
        <v>54</v>
      </c>
      <c r="C96" s="2">
        <v>48</v>
      </c>
      <c r="D96" s="10">
        <f aca="true" t="shared" si="15" ref="D96:D117">C96+B96</f>
        <v>102</v>
      </c>
      <c r="E96" s="2">
        <v>39</v>
      </c>
      <c r="F96" s="2">
        <v>30</v>
      </c>
      <c r="G96" s="2">
        <v>15</v>
      </c>
      <c r="H96" s="2">
        <v>48</v>
      </c>
      <c r="I96" s="2">
        <v>0</v>
      </c>
      <c r="J96" s="16">
        <f aca="true" t="shared" si="16" ref="J96:J117">D96+E96+F96+G96+H96+I96</f>
        <v>234</v>
      </c>
    </row>
    <row r="97" spans="1:10" ht="26.25">
      <c r="A97" s="2" t="s">
        <v>9</v>
      </c>
      <c r="B97" s="2">
        <v>48</v>
      </c>
      <c r="C97" s="2">
        <v>6</v>
      </c>
      <c r="D97" s="10">
        <f t="shared" si="15"/>
        <v>54</v>
      </c>
      <c r="E97" s="2">
        <v>42</v>
      </c>
      <c r="F97" s="2">
        <v>68</v>
      </c>
      <c r="G97" s="2">
        <v>42</v>
      </c>
      <c r="H97" s="2">
        <v>49</v>
      </c>
      <c r="I97" s="2">
        <v>0</v>
      </c>
      <c r="J97" s="16">
        <f t="shared" si="16"/>
        <v>255</v>
      </c>
    </row>
    <row r="98" spans="1:10" ht="26.25">
      <c r="A98" s="2" t="s">
        <v>10</v>
      </c>
      <c r="B98" s="2">
        <v>96</v>
      </c>
      <c r="C98" s="2">
        <v>60</v>
      </c>
      <c r="D98" s="10">
        <f t="shared" si="15"/>
        <v>156</v>
      </c>
      <c r="E98" s="2">
        <v>70</v>
      </c>
      <c r="F98" s="2">
        <v>60</v>
      </c>
      <c r="G98" s="2">
        <v>41</v>
      </c>
      <c r="H98" s="2">
        <v>22</v>
      </c>
      <c r="I98" s="2">
        <v>0</v>
      </c>
      <c r="J98" s="16">
        <f t="shared" si="16"/>
        <v>349</v>
      </c>
    </row>
    <row r="99" spans="1:10" ht="26.25">
      <c r="A99" s="2" t="s">
        <v>11</v>
      </c>
      <c r="B99" s="2">
        <v>62</v>
      </c>
      <c r="C99" s="2">
        <v>12</v>
      </c>
      <c r="D99" s="10">
        <f t="shared" si="15"/>
        <v>74</v>
      </c>
      <c r="E99" s="2">
        <v>35</v>
      </c>
      <c r="F99" s="2">
        <v>26</v>
      </c>
      <c r="G99" s="2">
        <v>22</v>
      </c>
      <c r="H99" s="2">
        <v>25</v>
      </c>
      <c r="I99" s="2">
        <v>0</v>
      </c>
      <c r="J99" s="16">
        <f t="shared" si="16"/>
        <v>182</v>
      </c>
    </row>
    <row r="100" spans="1:10" ht="52.5">
      <c r="A100" s="2" t="s">
        <v>60</v>
      </c>
      <c r="B100" s="11">
        <v>144</v>
      </c>
      <c r="C100" s="11">
        <v>85</v>
      </c>
      <c r="D100" s="10">
        <f t="shared" si="15"/>
        <v>229</v>
      </c>
      <c r="E100" s="11">
        <v>108</v>
      </c>
      <c r="F100" s="11">
        <v>81</v>
      </c>
      <c r="G100" s="11">
        <v>66</v>
      </c>
      <c r="H100" s="11">
        <v>32</v>
      </c>
      <c r="I100" s="11">
        <v>0</v>
      </c>
      <c r="J100" s="16">
        <f t="shared" si="16"/>
        <v>516</v>
      </c>
    </row>
    <row r="101" spans="1:10" ht="26.25">
      <c r="A101" s="2" t="s">
        <v>12</v>
      </c>
      <c r="B101" s="11">
        <v>59</v>
      </c>
      <c r="C101" s="11">
        <v>1</v>
      </c>
      <c r="D101" s="10">
        <f t="shared" si="15"/>
        <v>60</v>
      </c>
      <c r="E101" s="11">
        <v>21</v>
      </c>
      <c r="F101" s="11">
        <v>20</v>
      </c>
      <c r="G101" s="11">
        <v>22</v>
      </c>
      <c r="H101" s="11">
        <v>23</v>
      </c>
      <c r="I101" s="11">
        <v>0</v>
      </c>
      <c r="J101" s="16">
        <f t="shared" si="16"/>
        <v>146</v>
      </c>
    </row>
    <row r="102" spans="1:10" ht="26.25">
      <c r="A102" s="2" t="s">
        <v>14</v>
      </c>
      <c r="B102" s="11">
        <v>107</v>
      </c>
      <c r="C102" s="11">
        <v>42</v>
      </c>
      <c r="D102" s="10">
        <f t="shared" si="15"/>
        <v>149</v>
      </c>
      <c r="E102" s="11">
        <v>38</v>
      </c>
      <c r="F102" s="11">
        <v>23</v>
      </c>
      <c r="G102" s="11">
        <v>13</v>
      </c>
      <c r="H102" s="11">
        <v>5</v>
      </c>
      <c r="I102" s="11">
        <v>0</v>
      </c>
      <c r="J102" s="16">
        <f t="shared" si="16"/>
        <v>228</v>
      </c>
    </row>
    <row r="103" spans="1:10" ht="26.25">
      <c r="A103" s="2" t="s">
        <v>17</v>
      </c>
      <c r="B103" s="11">
        <v>390</v>
      </c>
      <c r="C103" s="11">
        <v>300</v>
      </c>
      <c r="D103" s="10">
        <f t="shared" si="15"/>
        <v>690</v>
      </c>
      <c r="E103" s="11">
        <v>482</v>
      </c>
      <c r="F103" s="11">
        <v>261</v>
      </c>
      <c r="G103" s="11">
        <v>208</v>
      </c>
      <c r="H103" s="11">
        <v>0</v>
      </c>
      <c r="I103" s="11">
        <v>0</v>
      </c>
      <c r="J103" s="16">
        <f t="shared" si="16"/>
        <v>1641</v>
      </c>
    </row>
    <row r="104" spans="1:10" ht="26.25">
      <c r="A104" s="2" t="s">
        <v>18</v>
      </c>
      <c r="B104" s="11">
        <v>2002</v>
      </c>
      <c r="C104" s="11">
        <v>1585</v>
      </c>
      <c r="D104" s="10">
        <f t="shared" si="15"/>
        <v>3587</v>
      </c>
      <c r="E104" s="11">
        <v>1300</v>
      </c>
      <c r="F104" s="11">
        <v>1465</v>
      </c>
      <c r="G104" s="11">
        <v>931</v>
      </c>
      <c r="H104" s="11">
        <v>0</v>
      </c>
      <c r="I104" s="11">
        <v>0</v>
      </c>
      <c r="J104" s="16">
        <f t="shared" si="16"/>
        <v>7283</v>
      </c>
    </row>
    <row r="105" spans="1:10" ht="26.25">
      <c r="A105" s="2" t="s">
        <v>19</v>
      </c>
      <c r="B105" s="11">
        <v>262</v>
      </c>
      <c r="C105" s="11">
        <v>196</v>
      </c>
      <c r="D105" s="10">
        <f t="shared" si="15"/>
        <v>458</v>
      </c>
      <c r="E105" s="11">
        <v>375</v>
      </c>
      <c r="F105" s="11">
        <v>241</v>
      </c>
      <c r="G105" s="11">
        <v>59</v>
      </c>
      <c r="H105" s="11">
        <v>3</v>
      </c>
      <c r="I105" s="11">
        <v>0</v>
      </c>
      <c r="J105" s="16">
        <f t="shared" si="16"/>
        <v>1136</v>
      </c>
    </row>
    <row r="106" spans="1:10" ht="26.25">
      <c r="A106" s="2" t="s">
        <v>20</v>
      </c>
      <c r="B106" s="11">
        <v>401</v>
      </c>
      <c r="C106" s="11">
        <v>349</v>
      </c>
      <c r="D106" s="10">
        <f t="shared" si="15"/>
        <v>750</v>
      </c>
      <c r="E106" s="11">
        <v>396</v>
      </c>
      <c r="F106" s="11">
        <v>381</v>
      </c>
      <c r="G106" s="11">
        <v>232</v>
      </c>
      <c r="H106" s="11">
        <v>0</v>
      </c>
      <c r="I106" s="11">
        <v>0</v>
      </c>
      <c r="J106" s="16">
        <f t="shared" si="16"/>
        <v>1759</v>
      </c>
    </row>
    <row r="107" spans="1:10" ht="26.25">
      <c r="A107" s="2" t="s">
        <v>21</v>
      </c>
      <c r="B107" s="11">
        <v>362</v>
      </c>
      <c r="C107" s="11">
        <v>154</v>
      </c>
      <c r="D107" s="10">
        <f t="shared" si="15"/>
        <v>516</v>
      </c>
      <c r="E107" s="11">
        <v>508</v>
      </c>
      <c r="F107" s="11">
        <v>368</v>
      </c>
      <c r="G107" s="11">
        <v>169</v>
      </c>
      <c r="H107" s="11">
        <v>0</v>
      </c>
      <c r="I107" s="11">
        <v>0</v>
      </c>
      <c r="J107" s="16">
        <f t="shared" si="16"/>
        <v>1561</v>
      </c>
    </row>
    <row r="108" spans="1:10" ht="26.25">
      <c r="A108" s="2" t="s">
        <v>23</v>
      </c>
      <c r="B108" s="11">
        <v>38</v>
      </c>
      <c r="C108" s="11">
        <v>31</v>
      </c>
      <c r="D108" s="10">
        <f t="shared" si="15"/>
        <v>69</v>
      </c>
      <c r="E108" s="11">
        <v>26</v>
      </c>
      <c r="F108" s="11">
        <v>10</v>
      </c>
      <c r="G108" s="11">
        <v>4</v>
      </c>
      <c r="H108" s="11">
        <v>0</v>
      </c>
      <c r="I108" s="11">
        <v>0</v>
      </c>
      <c r="J108" s="16">
        <f t="shared" si="16"/>
        <v>109</v>
      </c>
    </row>
    <row r="109" spans="1:10" ht="26.25">
      <c r="A109" s="2" t="s">
        <v>24</v>
      </c>
      <c r="B109" s="11">
        <v>25</v>
      </c>
      <c r="C109" s="11">
        <v>18</v>
      </c>
      <c r="D109" s="10">
        <f t="shared" si="15"/>
        <v>43</v>
      </c>
      <c r="E109" s="11">
        <v>22</v>
      </c>
      <c r="F109" s="11">
        <v>17</v>
      </c>
      <c r="G109" s="11">
        <v>15</v>
      </c>
      <c r="H109" s="11">
        <v>0</v>
      </c>
      <c r="I109" s="11">
        <v>0</v>
      </c>
      <c r="J109" s="16">
        <f t="shared" si="16"/>
        <v>97</v>
      </c>
    </row>
    <row r="110" spans="1:10" ht="26.25">
      <c r="A110" s="2" t="s">
        <v>25</v>
      </c>
      <c r="B110" s="11">
        <v>116</v>
      </c>
      <c r="C110" s="11">
        <v>147</v>
      </c>
      <c r="D110" s="10">
        <f t="shared" si="15"/>
        <v>263</v>
      </c>
      <c r="E110" s="11">
        <v>126</v>
      </c>
      <c r="F110" s="11">
        <v>84</v>
      </c>
      <c r="G110" s="11">
        <v>0</v>
      </c>
      <c r="H110" s="11">
        <v>0</v>
      </c>
      <c r="I110" s="11">
        <v>0</v>
      </c>
      <c r="J110" s="16">
        <f t="shared" si="16"/>
        <v>473</v>
      </c>
    </row>
    <row r="111" spans="1:10" ht="52.5">
      <c r="A111" s="2" t="s">
        <v>73</v>
      </c>
      <c r="B111" s="11">
        <v>111</v>
      </c>
      <c r="C111" s="11">
        <v>91</v>
      </c>
      <c r="D111" s="10">
        <f t="shared" si="15"/>
        <v>202</v>
      </c>
      <c r="E111" s="11">
        <v>99</v>
      </c>
      <c r="F111" s="11">
        <v>25</v>
      </c>
      <c r="G111" s="11">
        <v>0</v>
      </c>
      <c r="H111" s="11">
        <v>0</v>
      </c>
      <c r="I111" s="11">
        <v>0</v>
      </c>
      <c r="J111" s="16">
        <f t="shared" si="16"/>
        <v>326</v>
      </c>
    </row>
    <row r="112" spans="1:10" ht="26.25">
      <c r="A112" s="2" t="s">
        <v>74</v>
      </c>
      <c r="B112" s="11">
        <v>38</v>
      </c>
      <c r="C112" s="11">
        <v>14</v>
      </c>
      <c r="D112" s="10">
        <f t="shared" si="15"/>
        <v>52</v>
      </c>
      <c r="E112" s="11">
        <v>24</v>
      </c>
      <c r="F112" s="11">
        <v>17</v>
      </c>
      <c r="G112" s="11">
        <v>0</v>
      </c>
      <c r="H112" s="11">
        <v>0</v>
      </c>
      <c r="I112" s="11">
        <v>0</v>
      </c>
      <c r="J112" s="16">
        <f t="shared" si="16"/>
        <v>93</v>
      </c>
    </row>
    <row r="113" spans="1:10" ht="26.25">
      <c r="A113" s="2" t="s">
        <v>75</v>
      </c>
      <c r="B113" s="11">
        <v>14</v>
      </c>
      <c r="C113" s="11">
        <v>3</v>
      </c>
      <c r="D113" s="10">
        <f t="shared" si="15"/>
        <v>17</v>
      </c>
      <c r="E113" s="11">
        <v>3</v>
      </c>
      <c r="F113" s="11">
        <v>2</v>
      </c>
      <c r="G113" s="11">
        <v>0</v>
      </c>
      <c r="H113" s="11">
        <v>0</v>
      </c>
      <c r="I113" s="11">
        <v>0</v>
      </c>
      <c r="J113" s="16">
        <f t="shared" si="16"/>
        <v>22</v>
      </c>
    </row>
    <row r="114" spans="1:10" ht="26.25">
      <c r="A114" s="2" t="s">
        <v>76</v>
      </c>
      <c r="B114" s="11">
        <v>0</v>
      </c>
      <c r="C114" s="11">
        <v>0</v>
      </c>
      <c r="D114" s="10">
        <f t="shared" si="15"/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6">
        <f t="shared" si="16"/>
        <v>0</v>
      </c>
    </row>
    <row r="115" spans="1:10" ht="52.5">
      <c r="A115" s="2" t="s">
        <v>77</v>
      </c>
      <c r="B115" s="11">
        <v>46</v>
      </c>
      <c r="C115" s="11">
        <v>33</v>
      </c>
      <c r="D115" s="10">
        <f t="shared" si="15"/>
        <v>79</v>
      </c>
      <c r="E115" s="11">
        <v>59</v>
      </c>
      <c r="F115" s="11">
        <v>23</v>
      </c>
      <c r="G115" s="11">
        <v>0</v>
      </c>
      <c r="H115" s="11">
        <v>0</v>
      </c>
      <c r="I115" s="11">
        <v>0</v>
      </c>
      <c r="J115" s="16">
        <f t="shared" si="16"/>
        <v>161</v>
      </c>
    </row>
    <row r="116" spans="1:10" ht="26.25">
      <c r="A116" s="2" t="s">
        <v>78</v>
      </c>
      <c r="B116" s="11">
        <v>65</v>
      </c>
      <c r="C116" s="11">
        <v>28</v>
      </c>
      <c r="D116" s="10">
        <f t="shared" si="15"/>
        <v>93</v>
      </c>
      <c r="E116" s="11">
        <v>66</v>
      </c>
      <c r="F116" s="11">
        <v>48</v>
      </c>
      <c r="G116" s="11">
        <v>0</v>
      </c>
      <c r="H116" s="11">
        <v>0</v>
      </c>
      <c r="I116" s="11">
        <v>0</v>
      </c>
      <c r="J116" s="16">
        <f t="shared" si="16"/>
        <v>207</v>
      </c>
    </row>
    <row r="117" spans="1:10" ht="26.25">
      <c r="A117" s="2" t="s">
        <v>79</v>
      </c>
      <c r="B117" s="11">
        <v>39</v>
      </c>
      <c r="C117" s="11">
        <v>45</v>
      </c>
      <c r="D117" s="10">
        <f t="shared" si="15"/>
        <v>84</v>
      </c>
      <c r="E117" s="11">
        <v>33</v>
      </c>
      <c r="F117" s="11">
        <v>18</v>
      </c>
      <c r="G117" s="11">
        <v>0</v>
      </c>
      <c r="H117" s="11">
        <v>0</v>
      </c>
      <c r="I117" s="11">
        <v>0</v>
      </c>
      <c r="J117" s="16">
        <f t="shared" si="16"/>
        <v>135</v>
      </c>
    </row>
    <row r="118" spans="1:10" ht="26.25">
      <c r="A118" s="16" t="s">
        <v>30</v>
      </c>
      <c r="B118" s="10">
        <f>SUM(B95:B117)</f>
        <v>4564</v>
      </c>
      <c r="C118" s="10">
        <f aca="true" t="shared" si="17" ref="C118:J118">SUM(C95:C117)</f>
        <v>3253</v>
      </c>
      <c r="D118" s="10">
        <f t="shared" si="17"/>
        <v>7817</v>
      </c>
      <c r="E118" s="10">
        <f t="shared" si="17"/>
        <v>3936</v>
      </c>
      <c r="F118" s="10">
        <f t="shared" si="17"/>
        <v>3328</v>
      </c>
      <c r="G118" s="10">
        <f t="shared" si="17"/>
        <v>1901</v>
      </c>
      <c r="H118" s="10">
        <f t="shared" si="17"/>
        <v>256</v>
      </c>
      <c r="I118" s="10">
        <f t="shared" si="17"/>
        <v>57</v>
      </c>
      <c r="J118" s="16">
        <f t="shared" si="17"/>
        <v>17295</v>
      </c>
    </row>
    <row r="126" spans="1:14" ht="27" thickBot="1">
      <c r="A126" s="78" t="s">
        <v>202</v>
      </c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</row>
    <row r="127" spans="1:14" ht="26.25">
      <c r="A127" s="77" t="s">
        <v>0</v>
      </c>
      <c r="B127" s="77" t="s">
        <v>41</v>
      </c>
      <c r="C127" s="77"/>
      <c r="D127" s="77" t="s">
        <v>43</v>
      </c>
      <c r="E127" s="77"/>
      <c r="F127" s="77" t="s">
        <v>44</v>
      </c>
      <c r="G127" s="77"/>
      <c r="H127" s="77" t="s">
        <v>45</v>
      </c>
      <c r="I127" s="77"/>
      <c r="J127" s="77" t="s">
        <v>46</v>
      </c>
      <c r="K127" s="77"/>
      <c r="L127" s="77" t="s">
        <v>31</v>
      </c>
      <c r="M127" s="77"/>
      <c r="N127" s="77"/>
    </row>
    <row r="128" spans="1:14" ht="26.25">
      <c r="A128" s="77"/>
      <c r="B128" s="10" t="s">
        <v>4</v>
      </c>
      <c r="C128" s="10" t="s">
        <v>42</v>
      </c>
      <c r="D128" s="10" t="s">
        <v>4</v>
      </c>
      <c r="E128" s="10" t="s">
        <v>42</v>
      </c>
      <c r="F128" s="10" t="s">
        <v>4</v>
      </c>
      <c r="G128" s="10" t="s">
        <v>42</v>
      </c>
      <c r="H128" s="10" t="s">
        <v>4</v>
      </c>
      <c r="I128" s="10" t="s">
        <v>42</v>
      </c>
      <c r="J128" s="10" t="s">
        <v>4</v>
      </c>
      <c r="K128" s="10" t="s">
        <v>42</v>
      </c>
      <c r="L128" s="10" t="s">
        <v>4</v>
      </c>
      <c r="M128" s="10" t="s">
        <v>42</v>
      </c>
      <c r="N128" s="10" t="s">
        <v>47</v>
      </c>
    </row>
    <row r="129" spans="1:14" ht="26.25">
      <c r="A129" s="2" t="s">
        <v>7</v>
      </c>
      <c r="B129" s="2">
        <v>2211</v>
      </c>
      <c r="C129" s="2">
        <v>1090</v>
      </c>
      <c r="D129" s="2">
        <v>104</v>
      </c>
      <c r="E129" s="2">
        <v>80</v>
      </c>
      <c r="F129" s="2">
        <v>28</v>
      </c>
      <c r="G129" s="2">
        <v>20</v>
      </c>
      <c r="H129" s="2">
        <v>297</v>
      </c>
      <c r="I129" s="2">
        <v>145</v>
      </c>
      <c r="J129" s="2">
        <v>38</v>
      </c>
      <c r="K129" s="2">
        <v>33</v>
      </c>
      <c r="L129" s="10">
        <f>J129+H129+F129+D129+B129</f>
        <v>2678</v>
      </c>
      <c r="M129" s="10">
        <f>K129+I129+G129+E129+C129</f>
        <v>1368</v>
      </c>
      <c r="N129" s="10">
        <f>SUM(L129:M129)</f>
        <v>4046</v>
      </c>
    </row>
    <row r="130" spans="1:14" ht="26.25">
      <c r="A130" s="2" t="s">
        <v>8</v>
      </c>
      <c r="B130" s="2">
        <v>726</v>
      </c>
      <c r="C130" s="2">
        <v>356</v>
      </c>
      <c r="D130" s="2">
        <v>35</v>
      </c>
      <c r="E130" s="2">
        <v>25</v>
      </c>
      <c r="F130" s="2">
        <v>11</v>
      </c>
      <c r="G130" s="2">
        <v>10</v>
      </c>
      <c r="H130" s="2">
        <v>138</v>
      </c>
      <c r="I130" s="2">
        <v>73</v>
      </c>
      <c r="J130" s="2">
        <v>21</v>
      </c>
      <c r="K130" s="2">
        <v>15</v>
      </c>
      <c r="L130" s="10">
        <f aca="true" t="shared" si="18" ref="L130:L151">J130+H130+F130+D130+B130</f>
        <v>931</v>
      </c>
      <c r="M130" s="10">
        <f aca="true" t="shared" si="19" ref="M130:M151">K130+I130+G130+E130+C130</f>
        <v>479</v>
      </c>
      <c r="N130" s="10">
        <f aca="true" t="shared" si="20" ref="N130:N151">SUM(L130:M130)</f>
        <v>1410</v>
      </c>
    </row>
    <row r="131" spans="1:14" ht="26.25">
      <c r="A131" s="2" t="s">
        <v>9</v>
      </c>
      <c r="B131" s="2">
        <v>301</v>
      </c>
      <c r="C131" s="2">
        <v>1074</v>
      </c>
      <c r="D131" s="2">
        <v>19</v>
      </c>
      <c r="E131" s="2">
        <v>64</v>
      </c>
      <c r="F131" s="2">
        <v>5</v>
      </c>
      <c r="G131" s="2">
        <v>5</v>
      </c>
      <c r="H131" s="2">
        <v>69</v>
      </c>
      <c r="I131" s="2">
        <v>123</v>
      </c>
      <c r="J131" s="2">
        <v>5</v>
      </c>
      <c r="K131" s="2">
        <v>26</v>
      </c>
      <c r="L131" s="10">
        <f t="shared" si="18"/>
        <v>399</v>
      </c>
      <c r="M131" s="10">
        <f t="shared" si="19"/>
        <v>1292</v>
      </c>
      <c r="N131" s="10">
        <f t="shared" si="20"/>
        <v>1691</v>
      </c>
    </row>
    <row r="132" spans="1:14" ht="26.25">
      <c r="A132" s="2" t="s">
        <v>10</v>
      </c>
      <c r="B132" s="2">
        <v>1303</v>
      </c>
      <c r="C132" s="2">
        <v>721</v>
      </c>
      <c r="D132" s="2">
        <v>66</v>
      </c>
      <c r="E132" s="2">
        <v>41</v>
      </c>
      <c r="F132" s="2">
        <v>7</v>
      </c>
      <c r="G132" s="2">
        <v>3</v>
      </c>
      <c r="H132" s="2">
        <v>83</v>
      </c>
      <c r="I132" s="2">
        <v>35</v>
      </c>
      <c r="J132" s="2">
        <v>9</v>
      </c>
      <c r="K132" s="2">
        <v>2</v>
      </c>
      <c r="L132" s="10">
        <f t="shared" si="18"/>
        <v>1468</v>
      </c>
      <c r="M132" s="10">
        <f t="shared" si="19"/>
        <v>802</v>
      </c>
      <c r="N132" s="10">
        <f t="shared" si="20"/>
        <v>2270</v>
      </c>
    </row>
    <row r="133" spans="1:14" ht="26.25">
      <c r="A133" s="2" t="s">
        <v>11</v>
      </c>
      <c r="B133" s="2">
        <v>490</v>
      </c>
      <c r="C133" s="2">
        <v>626</v>
      </c>
      <c r="D133" s="2">
        <v>20</v>
      </c>
      <c r="E133" s="2">
        <v>21</v>
      </c>
      <c r="F133" s="2">
        <v>0</v>
      </c>
      <c r="G133" s="2">
        <v>0</v>
      </c>
      <c r="H133" s="2">
        <v>4</v>
      </c>
      <c r="I133" s="2">
        <v>14</v>
      </c>
      <c r="J133" s="2">
        <v>0</v>
      </c>
      <c r="K133" s="2">
        <v>4</v>
      </c>
      <c r="L133" s="10">
        <f t="shared" si="18"/>
        <v>514</v>
      </c>
      <c r="M133" s="10">
        <f t="shared" si="19"/>
        <v>665</v>
      </c>
      <c r="N133" s="10">
        <f t="shared" si="20"/>
        <v>1179</v>
      </c>
    </row>
    <row r="134" spans="1:14" ht="52.5">
      <c r="A134" s="2" t="s">
        <v>60</v>
      </c>
      <c r="B134" s="2">
        <v>4043</v>
      </c>
      <c r="C134" s="2">
        <v>1111</v>
      </c>
      <c r="D134" s="2">
        <v>146</v>
      </c>
      <c r="E134" s="2">
        <v>53</v>
      </c>
      <c r="F134" s="2">
        <v>16</v>
      </c>
      <c r="G134" s="2">
        <v>8</v>
      </c>
      <c r="H134" s="2">
        <v>173</v>
      </c>
      <c r="I134" s="2">
        <v>41</v>
      </c>
      <c r="J134" s="2">
        <v>19</v>
      </c>
      <c r="K134" s="2">
        <v>7</v>
      </c>
      <c r="L134" s="10">
        <f t="shared" si="18"/>
        <v>4397</v>
      </c>
      <c r="M134" s="10">
        <f t="shared" si="19"/>
        <v>1220</v>
      </c>
      <c r="N134" s="10">
        <f t="shared" si="20"/>
        <v>5617</v>
      </c>
    </row>
    <row r="135" spans="1:14" ht="26.25">
      <c r="A135" s="2" t="s">
        <v>12</v>
      </c>
      <c r="B135" s="2">
        <v>669</v>
      </c>
      <c r="C135" s="2">
        <v>339</v>
      </c>
      <c r="D135" s="2">
        <v>26</v>
      </c>
      <c r="E135" s="2">
        <v>15</v>
      </c>
      <c r="F135" s="2">
        <v>1</v>
      </c>
      <c r="G135" s="2">
        <v>0</v>
      </c>
      <c r="H135" s="2">
        <v>55</v>
      </c>
      <c r="I135" s="2">
        <v>33</v>
      </c>
      <c r="J135" s="2">
        <v>11</v>
      </c>
      <c r="K135" s="2">
        <v>7</v>
      </c>
      <c r="L135" s="10">
        <f t="shared" si="18"/>
        <v>762</v>
      </c>
      <c r="M135" s="10">
        <f t="shared" si="19"/>
        <v>394</v>
      </c>
      <c r="N135" s="10">
        <f t="shared" si="20"/>
        <v>1156</v>
      </c>
    </row>
    <row r="136" spans="1:14" ht="26.25">
      <c r="A136" s="2" t="s">
        <v>14</v>
      </c>
      <c r="B136" s="2">
        <v>1236</v>
      </c>
      <c r="C136" s="2">
        <v>999</v>
      </c>
      <c r="D136" s="2">
        <v>48</v>
      </c>
      <c r="E136" s="2">
        <v>52</v>
      </c>
      <c r="F136" s="2">
        <v>0</v>
      </c>
      <c r="G136" s="2">
        <v>2</v>
      </c>
      <c r="H136" s="2">
        <v>23</v>
      </c>
      <c r="I136" s="2">
        <v>9</v>
      </c>
      <c r="J136" s="2">
        <v>1</v>
      </c>
      <c r="K136" s="2">
        <v>1</v>
      </c>
      <c r="L136" s="10">
        <f t="shared" si="18"/>
        <v>1308</v>
      </c>
      <c r="M136" s="10">
        <f t="shared" si="19"/>
        <v>1063</v>
      </c>
      <c r="N136" s="10">
        <f t="shared" si="20"/>
        <v>2371</v>
      </c>
    </row>
    <row r="137" spans="1:14" ht="26.25">
      <c r="A137" s="2" t="s">
        <v>17</v>
      </c>
      <c r="B137" s="2">
        <v>4770</v>
      </c>
      <c r="C137" s="2">
        <v>4383</v>
      </c>
      <c r="D137" s="2">
        <v>333</v>
      </c>
      <c r="E137" s="2">
        <v>273</v>
      </c>
      <c r="F137" s="2">
        <v>37</v>
      </c>
      <c r="G137" s="2">
        <v>22</v>
      </c>
      <c r="H137" s="2">
        <v>125</v>
      </c>
      <c r="I137" s="2">
        <v>113</v>
      </c>
      <c r="J137" s="2">
        <v>7</v>
      </c>
      <c r="K137" s="2">
        <v>11</v>
      </c>
      <c r="L137" s="10">
        <f t="shared" si="18"/>
        <v>5272</v>
      </c>
      <c r="M137" s="10">
        <f t="shared" si="19"/>
        <v>4802</v>
      </c>
      <c r="N137" s="10">
        <f t="shared" si="20"/>
        <v>10074</v>
      </c>
    </row>
    <row r="138" spans="1:14" ht="26.25">
      <c r="A138" s="2" t="s">
        <v>18</v>
      </c>
      <c r="B138" s="2">
        <v>14421</v>
      </c>
      <c r="C138" s="2">
        <v>26354</v>
      </c>
      <c r="D138" s="2">
        <v>670</v>
      </c>
      <c r="E138" s="2">
        <v>1630</v>
      </c>
      <c r="F138" s="2">
        <v>22</v>
      </c>
      <c r="G138" s="2">
        <v>21</v>
      </c>
      <c r="H138" s="2">
        <v>156</v>
      </c>
      <c r="I138" s="2">
        <v>210</v>
      </c>
      <c r="J138" s="2">
        <v>33</v>
      </c>
      <c r="K138" s="2">
        <v>27</v>
      </c>
      <c r="L138" s="10">
        <f t="shared" si="18"/>
        <v>15302</v>
      </c>
      <c r="M138" s="10">
        <f t="shared" si="19"/>
        <v>28242</v>
      </c>
      <c r="N138" s="10">
        <f t="shared" si="20"/>
        <v>43544</v>
      </c>
    </row>
    <row r="139" spans="1:14" ht="26.25">
      <c r="A139" s="2" t="s">
        <v>19</v>
      </c>
      <c r="B139" s="2">
        <v>1611</v>
      </c>
      <c r="C139" s="2">
        <v>6069</v>
      </c>
      <c r="D139" s="2">
        <v>41</v>
      </c>
      <c r="E139" s="2">
        <v>163</v>
      </c>
      <c r="F139" s="2">
        <v>0</v>
      </c>
      <c r="G139" s="2">
        <v>2</v>
      </c>
      <c r="H139" s="2">
        <v>14</v>
      </c>
      <c r="I139" s="2">
        <v>30</v>
      </c>
      <c r="J139" s="2">
        <v>2</v>
      </c>
      <c r="K139" s="2">
        <v>10</v>
      </c>
      <c r="L139" s="10">
        <f t="shared" si="18"/>
        <v>1668</v>
      </c>
      <c r="M139" s="10">
        <f t="shared" si="19"/>
        <v>6274</v>
      </c>
      <c r="N139" s="10">
        <f t="shared" si="20"/>
        <v>7942</v>
      </c>
    </row>
    <row r="140" spans="1:14" ht="26.25">
      <c r="A140" s="2" t="s">
        <v>20</v>
      </c>
      <c r="B140" s="2">
        <v>6070</v>
      </c>
      <c r="C140" s="2">
        <v>3547</v>
      </c>
      <c r="D140" s="2">
        <v>393</v>
      </c>
      <c r="E140" s="2">
        <v>284</v>
      </c>
      <c r="F140" s="2">
        <v>11</v>
      </c>
      <c r="G140" s="2">
        <v>6</v>
      </c>
      <c r="H140" s="2">
        <v>199</v>
      </c>
      <c r="I140" s="2">
        <v>145</v>
      </c>
      <c r="J140" s="2">
        <v>27</v>
      </c>
      <c r="K140" s="2">
        <v>12</v>
      </c>
      <c r="L140" s="10">
        <f t="shared" si="18"/>
        <v>6700</v>
      </c>
      <c r="M140" s="10">
        <f t="shared" si="19"/>
        <v>3994</v>
      </c>
      <c r="N140" s="10">
        <f t="shared" si="20"/>
        <v>10694</v>
      </c>
    </row>
    <row r="141" spans="1:14" ht="26.25">
      <c r="A141" s="2" t="s">
        <v>21</v>
      </c>
      <c r="B141" s="2">
        <v>8444</v>
      </c>
      <c r="C141" s="2">
        <v>4364</v>
      </c>
      <c r="D141" s="2">
        <v>175</v>
      </c>
      <c r="E141" s="2">
        <v>115</v>
      </c>
      <c r="F141" s="2">
        <v>7</v>
      </c>
      <c r="G141" s="2">
        <v>6</v>
      </c>
      <c r="H141" s="2">
        <v>105</v>
      </c>
      <c r="I141" s="2">
        <v>69</v>
      </c>
      <c r="J141" s="2">
        <v>8</v>
      </c>
      <c r="K141" s="2">
        <v>4</v>
      </c>
      <c r="L141" s="10">
        <f t="shared" si="18"/>
        <v>8739</v>
      </c>
      <c r="M141" s="10">
        <f t="shared" si="19"/>
        <v>4558</v>
      </c>
      <c r="N141" s="10">
        <f t="shared" si="20"/>
        <v>13297</v>
      </c>
    </row>
    <row r="142" spans="1:14" ht="26.25">
      <c r="A142" s="2" t="s">
        <v>23</v>
      </c>
      <c r="B142" s="2">
        <v>414</v>
      </c>
      <c r="C142" s="2">
        <v>215</v>
      </c>
      <c r="D142" s="2">
        <v>1</v>
      </c>
      <c r="E142" s="2">
        <v>1</v>
      </c>
      <c r="F142" s="2">
        <v>1</v>
      </c>
      <c r="G142" s="2">
        <v>0</v>
      </c>
      <c r="H142" s="2">
        <v>56</v>
      </c>
      <c r="I142" s="2">
        <v>7</v>
      </c>
      <c r="J142" s="2">
        <v>6</v>
      </c>
      <c r="K142" s="2">
        <v>1</v>
      </c>
      <c r="L142" s="10">
        <f t="shared" si="18"/>
        <v>478</v>
      </c>
      <c r="M142" s="10">
        <f t="shared" si="19"/>
        <v>224</v>
      </c>
      <c r="N142" s="10">
        <f t="shared" si="20"/>
        <v>702</v>
      </c>
    </row>
    <row r="143" spans="1:14" ht="26.25">
      <c r="A143" s="2" t="s">
        <v>24</v>
      </c>
      <c r="B143" s="2">
        <v>340</v>
      </c>
      <c r="C143" s="2">
        <v>474</v>
      </c>
      <c r="D143" s="2">
        <v>13</v>
      </c>
      <c r="E143" s="2">
        <v>24</v>
      </c>
      <c r="F143" s="2">
        <v>0</v>
      </c>
      <c r="G143" s="2">
        <v>0</v>
      </c>
      <c r="H143" s="2">
        <v>7</v>
      </c>
      <c r="I143" s="2">
        <v>18</v>
      </c>
      <c r="J143" s="2">
        <v>0</v>
      </c>
      <c r="K143" s="2">
        <v>1</v>
      </c>
      <c r="L143" s="10">
        <f t="shared" si="18"/>
        <v>360</v>
      </c>
      <c r="M143" s="10">
        <f t="shared" si="19"/>
        <v>517</v>
      </c>
      <c r="N143" s="10">
        <f t="shared" si="20"/>
        <v>877</v>
      </c>
    </row>
    <row r="144" spans="1:14" ht="26.25">
      <c r="A144" s="2" t="s">
        <v>25</v>
      </c>
      <c r="B144" s="2">
        <v>4058</v>
      </c>
      <c r="C144" s="2">
        <v>4218</v>
      </c>
      <c r="D144" s="2">
        <v>40</v>
      </c>
      <c r="E144" s="2">
        <v>80</v>
      </c>
      <c r="F144" s="2">
        <v>2</v>
      </c>
      <c r="G144" s="2">
        <v>5</v>
      </c>
      <c r="H144" s="2">
        <v>32</v>
      </c>
      <c r="I144" s="2">
        <v>40</v>
      </c>
      <c r="J144" s="2">
        <v>105</v>
      </c>
      <c r="K144" s="2">
        <v>17</v>
      </c>
      <c r="L144" s="10">
        <f t="shared" si="18"/>
        <v>4237</v>
      </c>
      <c r="M144" s="10">
        <f t="shared" si="19"/>
        <v>4360</v>
      </c>
      <c r="N144" s="10">
        <f t="shared" si="20"/>
        <v>8597</v>
      </c>
    </row>
    <row r="145" spans="1:14" ht="52.5">
      <c r="A145" s="2" t="s">
        <v>73</v>
      </c>
      <c r="B145" s="2">
        <v>790</v>
      </c>
      <c r="C145" s="2">
        <v>976</v>
      </c>
      <c r="D145" s="2">
        <v>5</v>
      </c>
      <c r="E145" s="2">
        <v>2</v>
      </c>
      <c r="F145" s="2">
        <v>0</v>
      </c>
      <c r="G145" s="2">
        <v>0</v>
      </c>
      <c r="H145" s="2">
        <v>3</v>
      </c>
      <c r="I145" s="2">
        <v>5</v>
      </c>
      <c r="J145" s="2">
        <v>0</v>
      </c>
      <c r="K145" s="2">
        <v>0</v>
      </c>
      <c r="L145" s="10">
        <f t="shared" si="18"/>
        <v>798</v>
      </c>
      <c r="M145" s="10">
        <f t="shared" si="19"/>
        <v>983</v>
      </c>
      <c r="N145" s="10">
        <f t="shared" si="20"/>
        <v>1781</v>
      </c>
    </row>
    <row r="146" spans="1:14" ht="26.25">
      <c r="A146" s="2" t="s">
        <v>74</v>
      </c>
      <c r="B146" s="2">
        <v>77</v>
      </c>
      <c r="C146" s="2">
        <v>535</v>
      </c>
      <c r="D146" s="2">
        <v>1</v>
      </c>
      <c r="E146" s="2">
        <v>0</v>
      </c>
      <c r="F146" s="2">
        <v>0</v>
      </c>
      <c r="G146" s="2">
        <v>0</v>
      </c>
      <c r="H146" s="2">
        <v>0</v>
      </c>
      <c r="I146" s="2">
        <v>3</v>
      </c>
      <c r="J146" s="2">
        <v>0</v>
      </c>
      <c r="K146" s="2">
        <v>0</v>
      </c>
      <c r="L146" s="10">
        <f t="shared" si="18"/>
        <v>78</v>
      </c>
      <c r="M146" s="10">
        <f t="shared" si="19"/>
        <v>538</v>
      </c>
      <c r="N146" s="10">
        <f t="shared" si="20"/>
        <v>616</v>
      </c>
    </row>
    <row r="147" spans="1:14" ht="26.25">
      <c r="A147" s="2" t="s">
        <v>75</v>
      </c>
      <c r="B147" s="2">
        <v>104</v>
      </c>
      <c r="C147" s="2">
        <v>125</v>
      </c>
      <c r="D147" s="2">
        <v>1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1</v>
      </c>
      <c r="K147" s="2">
        <v>0</v>
      </c>
      <c r="L147" s="10">
        <f t="shared" si="18"/>
        <v>106</v>
      </c>
      <c r="M147" s="10">
        <f t="shared" si="19"/>
        <v>125</v>
      </c>
      <c r="N147" s="10">
        <f t="shared" si="20"/>
        <v>231</v>
      </c>
    </row>
    <row r="148" spans="1:14" ht="26.25">
      <c r="A148" s="2" t="s">
        <v>76</v>
      </c>
      <c r="B148" s="2">
        <v>27</v>
      </c>
      <c r="C148" s="2">
        <v>27</v>
      </c>
      <c r="D148" s="2">
        <v>0</v>
      </c>
      <c r="E148" s="2">
        <v>0</v>
      </c>
      <c r="F148" s="2">
        <v>0</v>
      </c>
      <c r="G148" s="2">
        <v>0</v>
      </c>
      <c r="H148" s="2">
        <v>2</v>
      </c>
      <c r="I148" s="2">
        <v>1</v>
      </c>
      <c r="J148" s="2">
        <v>0</v>
      </c>
      <c r="K148" s="2">
        <v>0</v>
      </c>
      <c r="L148" s="10">
        <f t="shared" si="18"/>
        <v>29</v>
      </c>
      <c r="M148" s="10">
        <f t="shared" si="19"/>
        <v>28</v>
      </c>
      <c r="N148" s="10">
        <f t="shared" si="20"/>
        <v>57</v>
      </c>
    </row>
    <row r="149" spans="1:14" ht="52.5">
      <c r="A149" s="2" t="s">
        <v>77</v>
      </c>
      <c r="B149" s="2">
        <v>286</v>
      </c>
      <c r="C149" s="2">
        <v>704</v>
      </c>
      <c r="D149" s="2">
        <v>18</v>
      </c>
      <c r="E149" s="2">
        <v>25</v>
      </c>
      <c r="F149" s="2">
        <v>0</v>
      </c>
      <c r="G149" s="2">
        <v>0</v>
      </c>
      <c r="H149" s="2">
        <v>0</v>
      </c>
      <c r="I149" s="2">
        <v>3</v>
      </c>
      <c r="J149" s="2">
        <v>0</v>
      </c>
      <c r="K149" s="2">
        <v>0</v>
      </c>
      <c r="L149" s="10">
        <f t="shared" si="18"/>
        <v>304</v>
      </c>
      <c r="M149" s="10">
        <f t="shared" si="19"/>
        <v>732</v>
      </c>
      <c r="N149" s="10">
        <f t="shared" si="20"/>
        <v>1036</v>
      </c>
    </row>
    <row r="150" spans="1:14" ht="26.25">
      <c r="A150" s="2" t="s">
        <v>78</v>
      </c>
      <c r="B150" s="2">
        <v>98</v>
      </c>
      <c r="C150" s="2">
        <v>744</v>
      </c>
      <c r="D150" s="2">
        <v>9</v>
      </c>
      <c r="E150" s="2">
        <v>29</v>
      </c>
      <c r="F150" s="2">
        <v>0</v>
      </c>
      <c r="G150" s="2">
        <v>1</v>
      </c>
      <c r="H150" s="2">
        <v>0</v>
      </c>
      <c r="I150" s="2">
        <v>2</v>
      </c>
      <c r="J150" s="2">
        <v>0</v>
      </c>
      <c r="K150" s="2">
        <v>0</v>
      </c>
      <c r="L150" s="10">
        <f t="shared" si="18"/>
        <v>107</v>
      </c>
      <c r="M150" s="10">
        <f t="shared" si="19"/>
        <v>776</v>
      </c>
      <c r="N150" s="10">
        <f t="shared" si="20"/>
        <v>883</v>
      </c>
    </row>
    <row r="151" spans="1:14" ht="26.25">
      <c r="A151" s="2" t="s">
        <v>79</v>
      </c>
      <c r="B151" s="2">
        <v>399</v>
      </c>
      <c r="C151" s="2">
        <v>184</v>
      </c>
      <c r="D151" s="2">
        <v>13</v>
      </c>
      <c r="E151" s="2">
        <v>6</v>
      </c>
      <c r="F151" s="2">
        <v>2</v>
      </c>
      <c r="G151" s="2">
        <v>2</v>
      </c>
      <c r="H151" s="2">
        <v>2</v>
      </c>
      <c r="I151" s="2">
        <v>1</v>
      </c>
      <c r="J151" s="2">
        <v>0</v>
      </c>
      <c r="K151" s="2">
        <v>0</v>
      </c>
      <c r="L151" s="10">
        <f t="shared" si="18"/>
        <v>416</v>
      </c>
      <c r="M151" s="10">
        <f t="shared" si="19"/>
        <v>193</v>
      </c>
      <c r="N151" s="10">
        <f t="shared" si="20"/>
        <v>609</v>
      </c>
    </row>
    <row r="152" spans="1:14" ht="26.25">
      <c r="A152" s="10" t="s">
        <v>30</v>
      </c>
      <c r="B152" s="10">
        <f>SUM(B129:B151)</f>
        <v>52888</v>
      </c>
      <c r="C152" s="10">
        <f aca="true" t="shared" si="21" ref="C152:N152">SUM(C129:C151)</f>
        <v>59235</v>
      </c>
      <c r="D152" s="10">
        <f t="shared" si="21"/>
        <v>2177</v>
      </c>
      <c r="E152" s="10">
        <f t="shared" si="21"/>
        <v>2983</v>
      </c>
      <c r="F152" s="10">
        <f t="shared" si="21"/>
        <v>150</v>
      </c>
      <c r="G152" s="10">
        <f t="shared" si="21"/>
        <v>113</v>
      </c>
      <c r="H152" s="10">
        <f t="shared" si="21"/>
        <v>1543</v>
      </c>
      <c r="I152" s="10">
        <f t="shared" si="21"/>
        <v>1120</v>
      </c>
      <c r="J152" s="10">
        <f t="shared" si="21"/>
        <v>293</v>
      </c>
      <c r="K152" s="10">
        <f t="shared" si="21"/>
        <v>178</v>
      </c>
      <c r="L152" s="10">
        <f t="shared" si="21"/>
        <v>57051</v>
      </c>
      <c r="M152" s="10">
        <f t="shared" si="21"/>
        <v>63629</v>
      </c>
      <c r="N152" s="10">
        <f t="shared" si="21"/>
        <v>120680</v>
      </c>
    </row>
    <row r="156" spans="1:15" ht="26.25">
      <c r="A156" s="79" t="s">
        <v>123</v>
      </c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</row>
    <row r="157" spans="1:15" ht="26.25">
      <c r="A157" s="77" t="s">
        <v>0</v>
      </c>
      <c r="B157" s="77" t="s">
        <v>54</v>
      </c>
      <c r="C157" s="77" t="s">
        <v>41</v>
      </c>
      <c r="D157" s="77"/>
      <c r="E157" s="77" t="s">
        <v>81</v>
      </c>
      <c r="F157" s="77"/>
      <c r="G157" s="77" t="s">
        <v>44</v>
      </c>
      <c r="H157" s="77"/>
      <c r="I157" s="77" t="s">
        <v>82</v>
      </c>
      <c r="J157" s="77"/>
      <c r="K157" s="77" t="s">
        <v>46</v>
      </c>
      <c r="L157" s="77"/>
      <c r="M157" s="77" t="s">
        <v>31</v>
      </c>
      <c r="N157" s="77"/>
      <c r="O157" s="77"/>
    </row>
    <row r="158" spans="1:15" ht="26.25">
      <c r="A158" s="77"/>
      <c r="B158" s="77"/>
      <c r="C158" s="10" t="s">
        <v>4</v>
      </c>
      <c r="D158" s="10" t="s">
        <v>42</v>
      </c>
      <c r="E158" s="10" t="s">
        <v>4</v>
      </c>
      <c r="F158" s="10" t="s">
        <v>42</v>
      </c>
      <c r="G158" s="10" t="s">
        <v>4</v>
      </c>
      <c r="H158" s="10" t="s">
        <v>42</v>
      </c>
      <c r="I158" s="10" t="s">
        <v>4</v>
      </c>
      <c r="J158" s="10" t="s">
        <v>42</v>
      </c>
      <c r="K158" s="10" t="s">
        <v>4</v>
      </c>
      <c r="L158" s="10" t="s">
        <v>42</v>
      </c>
      <c r="M158" s="10" t="s">
        <v>4</v>
      </c>
      <c r="N158" s="10" t="s">
        <v>42</v>
      </c>
      <c r="O158" s="10" t="s">
        <v>6</v>
      </c>
    </row>
    <row r="159" spans="1:15" ht="26.25">
      <c r="A159" s="80" t="s">
        <v>7</v>
      </c>
      <c r="B159" s="2" t="s">
        <v>84</v>
      </c>
      <c r="C159" s="2">
        <v>457</v>
      </c>
      <c r="D159" s="2">
        <v>170</v>
      </c>
      <c r="E159" s="2">
        <v>11</v>
      </c>
      <c r="F159" s="2">
        <v>4</v>
      </c>
      <c r="G159" s="2">
        <v>6</v>
      </c>
      <c r="H159" s="2">
        <v>0</v>
      </c>
      <c r="I159" s="2">
        <v>37</v>
      </c>
      <c r="J159" s="2">
        <v>9</v>
      </c>
      <c r="K159" s="2">
        <v>34</v>
      </c>
      <c r="L159" s="2">
        <v>6</v>
      </c>
      <c r="M159" s="10">
        <f>K159+I159+G159+E159+C159</f>
        <v>545</v>
      </c>
      <c r="N159" s="10">
        <f>L159+J159+H159+F159+D159</f>
        <v>189</v>
      </c>
      <c r="O159" s="10">
        <f>N159+M159</f>
        <v>734</v>
      </c>
    </row>
    <row r="160" spans="1:15" ht="26.25">
      <c r="A160" s="80"/>
      <c r="B160" s="2" t="s">
        <v>85</v>
      </c>
      <c r="C160" s="2">
        <v>13</v>
      </c>
      <c r="D160" s="2">
        <v>2</v>
      </c>
      <c r="E160" s="2">
        <v>1</v>
      </c>
      <c r="F160" s="2">
        <v>0</v>
      </c>
      <c r="G160" s="2">
        <v>0</v>
      </c>
      <c r="H160" s="2">
        <v>0</v>
      </c>
      <c r="I160" s="2">
        <v>5</v>
      </c>
      <c r="J160" s="2">
        <v>0</v>
      </c>
      <c r="K160" s="2">
        <v>0</v>
      </c>
      <c r="L160" s="2">
        <v>0</v>
      </c>
      <c r="M160" s="10">
        <f aca="true" t="shared" si="22" ref="M160:M223">K160+I160+G160+E160+C160</f>
        <v>19</v>
      </c>
      <c r="N160" s="10">
        <f aca="true" t="shared" si="23" ref="N160:N223">L160+J160+H160+F160+D160</f>
        <v>2</v>
      </c>
      <c r="O160" s="10">
        <f aca="true" t="shared" si="24" ref="O160:O223">N160+M160</f>
        <v>21</v>
      </c>
    </row>
    <row r="161" spans="1:15" ht="26.25">
      <c r="A161" s="80"/>
      <c r="B161" s="2" t="s">
        <v>6</v>
      </c>
      <c r="C161" s="2">
        <f>SUM(C159:C160)</f>
        <v>470</v>
      </c>
      <c r="D161" s="2">
        <f aca="true" t="shared" si="25" ref="D161:L161">SUM(D159:D160)</f>
        <v>172</v>
      </c>
      <c r="E161" s="2">
        <f t="shared" si="25"/>
        <v>12</v>
      </c>
      <c r="F161" s="2">
        <f t="shared" si="25"/>
        <v>4</v>
      </c>
      <c r="G161" s="2">
        <f t="shared" si="25"/>
        <v>6</v>
      </c>
      <c r="H161" s="2">
        <f t="shared" si="25"/>
        <v>0</v>
      </c>
      <c r="I161" s="2">
        <f t="shared" si="25"/>
        <v>42</v>
      </c>
      <c r="J161" s="2">
        <f t="shared" si="25"/>
        <v>9</v>
      </c>
      <c r="K161" s="2">
        <f t="shared" si="25"/>
        <v>34</v>
      </c>
      <c r="L161" s="2">
        <f t="shared" si="25"/>
        <v>6</v>
      </c>
      <c r="M161" s="10">
        <f t="shared" si="22"/>
        <v>564</v>
      </c>
      <c r="N161" s="10">
        <f t="shared" si="23"/>
        <v>191</v>
      </c>
      <c r="O161" s="10">
        <f t="shared" si="24"/>
        <v>755</v>
      </c>
    </row>
    <row r="162" spans="1:15" ht="26.25">
      <c r="A162" s="80" t="s">
        <v>8</v>
      </c>
      <c r="B162" s="2" t="s">
        <v>84</v>
      </c>
      <c r="C162" s="2">
        <v>188</v>
      </c>
      <c r="D162" s="2">
        <v>79</v>
      </c>
      <c r="E162" s="2">
        <v>2</v>
      </c>
      <c r="F162" s="2">
        <v>1</v>
      </c>
      <c r="G162" s="2">
        <v>5</v>
      </c>
      <c r="H162" s="2">
        <v>0</v>
      </c>
      <c r="I162" s="2">
        <v>18</v>
      </c>
      <c r="J162" s="2">
        <v>9</v>
      </c>
      <c r="K162" s="2">
        <v>2</v>
      </c>
      <c r="L162" s="2">
        <v>4</v>
      </c>
      <c r="M162" s="10">
        <f t="shared" si="22"/>
        <v>215</v>
      </c>
      <c r="N162" s="10">
        <f t="shared" si="23"/>
        <v>93</v>
      </c>
      <c r="O162" s="10">
        <f t="shared" si="24"/>
        <v>308</v>
      </c>
    </row>
    <row r="163" spans="1:15" ht="26.25">
      <c r="A163" s="80"/>
      <c r="B163" s="2" t="s">
        <v>85</v>
      </c>
      <c r="C163" s="2">
        <v>28</v>
      </c>
      <c r="D163" s="2">
        <v>9</v>
      </c>
      <c r="E163" s="2">
        <v>0</v>
      </c>
      <c r="F163" s="2">
        <v>0</v>
      </c>
      <c r="G163" s="2">
        <v>0</v>
      </c>
      <c r="H163" s="2">
        <v>0</v>
      </c>
      <c r="I163" s="2">
        <v>8</v>
      </c>
      <c r="J163" s="2">
        <v>0</v>
      </c>
      <c r="K163" s="2">
        <v>0</v>
      </c>
      <c r="L163" s="2">
        <v>0</v>
      </c>
      <c r="M163" s="10">
        <f t="shared" si="22"/>
        <v>36</v>
      </c>
      <c r="N163" s="10">
        <f t="shared" si="23"/>
        <v>9</v>
      </c>
      <c r="O163" s="10">
        <f t="shared" si="24"/>
        <v>45</v>
      </c>
    </row>
    <row r="164" spans="1:15" ht="26.25">
      <c r="A164" s="80"/>
      <c r="B164" s="2" t="s">
        <v>6</v>
      </c>
      <c r="C164" s="2">
        <f>SUM(C162:C163)</f>
        <v>216</v>
      </c>
      <c r="D164" s="2">
        <f aca="true" t="shared" si="26" ref="D164:L164">SUM(D162:D163)</f>
        <v>88</v>
      </c>
      <c r="E164" s="2">
        <f t="shared" si="26"/>
        <v>2</v>
      </c>
      <c r="F164" s="2">
        <f t="shared" si="26"/>
        <v>1</v>
      </c>
      <c r="G164" s="2">
        <f t="shared" si="26"/>
        <v>5</v>
      </c>
      <c r="H164" s="2">
        <f t="shared" si="26"/>
        <v>0</v>
      </c>
      <c r="I164" s="2">
        <f t="shared" si="26"/>
        <v>26</v>
      </c>
      <c r="J164" s="2">
        <f t="shared" si="26"/>
        <v>9</v>
      </c>
      <c r="K164" s="2">
        <f t="shared" si="26"/>
        <v>2</v>
      </c>
      <c r="L164" s="2">
        <f t="shared" si="26"/>
        <v>4</v>
      </c>
      <c r="M164" s="10">
        <f t="shared" si="22"/>
        <v>251</v>
      </c>
      <c r="N164" s="10">
        <f t="shared" si="23"/>
        <v>102</v>
      </c>
      <c r="O164" s="10">
        <f t="shared" si="24"/>
        <v>353</v>
      </c>
    </row>
    <row r="165" spans="1:15" ht="26.25">
      <c r="A165" s="80" t="s">
        <v>9</v>
      </c>
      <c r="B165" s="2" t="s">
        <v>84</v>
      </c>
      <c r="C165" s="2">
        <v>159</v>
      </c>
      <c r="D165" s="2">
        <v>141</v>
      </c>
      <c r="E165" s="2">
        <v>6</v>
      </c>
      <c r="F165" s="2">
        <v>6</v>
      </c>
      <c r="G165" s="2">
        <v>0</v>
      </c>
      <c r="H165" s="2">
        <v>0</v>
      </c>
      <c r="I165" s="2">
        <v>4</v>
      </c>
      <c r="J165" s="2">
        <v>4</v>
      </c>
      <c r="K165" s="2">
        <v>0</v>
      </c>
      <c r="L165" s="2">
        <v>2</v>
      </c>
      <c r="M165" s="10">
        <f t="shared" si="22"/>
        <v>169</v>
      </c>
      <c r="N165" s="10">
        <f t="shared" si="23"/>
        <v>153</v>
      </c>
      <c r="O165" s="10">
        <f t="shared" si="24"/>
        <v>322</v>
      </c>
    </row>
    <row r="166" spans="1:15" ht="26.25">
      <c r="A166" s="80"/>
      <c r="B166" s="2" t="s">
        <v>85</v>
      </c>
      <c r="C166" s="2">
        <v>3</v>
      </c>
      <c r="D166" s="2">
        <v>3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10">
        <f t="shared" si="22"/>
        <v>3</v>
      </c>
      <c r="N166" s="10">
        <f t="shared" si="23"/>
        <v>3</v>
      </c>
      <c r="O166" s="10">
        <f t="shared" si="24"/>
        <v>6</v>
      </c>
    </row>
    <row r="167" spans="1:15" ht="26.25">
      <c r="A167" s="80"/>
      <c r="B167" s="2" t="s">
        <v>6</v>
      </c>
      <c r="C167" s="2">
        <f aca="true" t="shared" si="27" ref="C167:L167">SUM(C165:C166)</f>
        <v>162</v>
      </c>
      <c r="D167" s="2">
        <f t="shared" si="27"/>
        <v>144</v>
      </c>
      <c r="E167" s="2">
        <f t="shared" si="27"/>
        <v>6</v>
      </c>
      <c r="F167" s="2">
        <f t="shared" si="27"/>
        <v>6</v>
      </c>
      <c r="G167" s="2">
        <f t="shared" si="27"/>
        <v>0</v>
      </c>
      <c r="H167" s="2">
        <f t="shared" si="27"/>
        <v>0</v>
      </c>
      <c r="I167" s="2">
        <f t="shared" si="27"/>
        <v>4</v>
      </c>
      <c r="J167" s="2">
        <f t="shared" si="27"/>
        <v>4</v>
      </c>
      <c r="K167" s="2">
        <f t="shared" si="27"/>
        <v>0</v>
      </c>
      <c r="L167" s="2">
        <f t="shared" si="27"/>
        <v>2</v>
      </c>
      <c r="M167" s="10">
        <f t="shared" si="22"/>
        <v>172</v>
      </c>
      <c r="N167" s="10">
        <f t="shared" si="23"/>
        <v>156</v>
      </c>
      <c r="O167" s="10">
        <f t="shared" si="24"/>
        <v>328</v>
      </c>
    </row>
    <row r="168" spans="1:15" ht="26.25">
      <c r="A168" s="80" t="s">
        <v>10</v>
      </c>
      <c r="B168" s="2" t="s">
        <v>84</v>
      </c>
      <c r="C168" s="2">
        <v>68</v>
      </c>
      <c r="D168" s="2">
        <v>31</v>
      </c>
      <c r="E168" s="2">
        <v>0</v>
      </c>
      <c r="F168" s="2">
        <v>0</v>
      </c>
      <c r="G168" s="2">
        <v>0</v>
      </c>
      <c r="H168" s="2">
        <v>0</v>
      </c>
      <c r="I168" s="2">
        <v>1</v>
      </c>
      <c r="J168" s="2">
        <v>0</v>
      </c>
      <c r="K168" s="2">
        <v>0</v>
      </c>
      <c r="L168" s="2">
        <v>0</v>
      </c>
      <c r="M168" s="10">
        <f t="shared" si="22"/>
        <v>69</v>
      </c>
      <c r="N168" s="10">
        <f t="shared" si="23"/>
        <v>31</v>
      </c>
      <c r="O168" s="10">
        <f t="shared" si="24"/>
        <v>100</v>
      </c>
    </row>
    <row r="169" spans="1:15" ht="26.25">
      <c r="A169" s="80"/>
      <c r="B169" s="2" t="s">
        <v>85</v>
      </c>
      <c r="C169" s="2">
        <v>5</v>
      </c>
      <c r="D169" s="2">
        <v>6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1</v>
      </c>
      <c r="K169" s="2">
        <v>0</v>
      </c>
      <c r="L169" s="2">
        <v>0</v>
      </c>
      <c r="M169" s="10">
        <f t="shared" si="22"/>
        <v>5</v>
      </c>
      <c r="N169" s="10">
        <f t="shared" si="23"/>
        <v>7</v>
      </c>
      <c r="O169" s="10">
        <f t="shared" si="24"/>
        <v>12</v>
      </c>
    </row>
    <row r="170" spans="1:15" ht="26.25">
      <c r="A170" s="80"/>
      <c r="B170" s="2" t="s">
        <v>6</v>
      </c>
      <c r="C170" s="2">
        <f aca="true" t="shared" si="28" ref="C170:L170">SUM(C168:C169)</f>
        <v>73</v>
      </c>
      <c r="D170" s="2">
        <f t="shared" si="28"/>
        <v>37</v>
      </c>
      <c r="E170" s="2">
        <f t="shared" si="28"/>
        <v>0</v>
      </c>
      <c r="F170" s="2">
        <f t="shared" si="28"/>
        <v>0</v>
      </c>
      <c r="G170" s="2">
        <f t="shared" si="28"/>
        <v>0</v>
      </c>
      <c r="H170" s="2">
        <f t="shared" si="28"/>
        <v>0</v>
      </c>
      <c r="I170" s="2">
        <f t="shared" si="28"/>
        <v>1</v>
      </c>
      <c r="J170" s="2">
        <f t="shared" si="28"/>
        <v>1</v>
      </c>
      <c r="K170" s="2">
        <f t="shared" si="28"/>
        <v>0</v>
      </c>
      <c r="L170" s="2">
        <f t="shared" si="28"/>
        <v>0</v>
      </c>
      <c r="M170" s="10">
        <f t="shared" si="22"/>
        <v>74</v>
      </c>
      <c r="N170" s="10">
        <f t="shared" si="23"/>
        <v>38</v>
      </c>
      <c r="O170" s="10">
        <f t="shared" si="24"/>
        <v>112</v>
      </c>
    </row>
    <row r="171" spans="1:15" ht="26.25">
      <c r="A171" s="80" t="s">
        <v>11</v>
      </c>
      <c r="B171" s="2" t="s">
        <v>84</v>
      </c>
      <c r="C171" s="2">
        <v>27</v>
      </c>
      <c r="D171" s="2">
        <v>46</v>
      </c>
      <c r="E171" s="2">
        <v>0</v>
      </c>
      <c r="F171" s="2">
        <v>0</v>
      </c>
      <c r="G171" s="2">
        <v>0</v>
      </c>
      <c r="H171" s="2">
        <v>0</v>
      </c>
      <c r="I171" s="2">
        <v>2</v>
      </c>
      <c r="J171" s="2">
        <v>2</v>
      </c>
      <c r="K171" s="2">
        <v>1</v>
      </c>
      <c r="L171" s="2">
        <v>3</v>
      </c>
      <c r="M171" s="10">
        <f t="shared" si="22"/>
        <v>30</v>
      </c>
      <c r="N171" s="10">
        <f t="shared" si="23"/>
        <v>51</v>
      </c>
      <c r="O171" s="10">
        <f t="shared" si="24"/>
        <v>81</v>
      </c>
    </row>
    <row r="172" spans="1:15" ht="26.25">
      <c r="A172" s="80"/>
      <c r="B172" s="2" t="s">
        <v>85</v>
      </c>
      <c r="C172" s="2">
        <v>1</v>
      </c>
      <c r="D172" s="2">
        <v>5</v>
      </c>
      <c r="E172" s="2">
        <v>0</v>
      </c>
      <c r="F172" s="2">
        <v>0</v>
      </c>
      <c r="G172" s="2">
        <v>0</v>
      </c>
      <c r="H172" s="2">
        <v>0</v>
      </c>
      <c r="I172" s="2">
        <v>1</v>
      </c>
      <c r="J172" s="2">
        <v>0</v>
      </c>
      <c r="K172" s="2">
        <v>0</v>
      </c>
      <c r="L172" s="2">
        <v>0</v>
      </c>
      <c r="M172" s="10">
        <f t="shared" si="22"/>
        <v>2</v>
      </c>
      <c r="N172" s="10">
        <f t="shared" si="23"/>
        <v>5</v>
      </c>
      <c r="O172" s="10">
        <f t="shared" si="24"/>
        <v>7</v>
      </c>
    </row>
    <row r="173" spans="1:15" ht="26.25">
      <c r="A173" s="80"/>
      <c r="B173" s="2" t="s">
        <v>6</v>
      </c>
      <c r="C173" s="2">
        <f aca="true" t="shared" si="29" ref="C173:L173">SUM(C171:C172)</f>
        <v>28</v>
      </c>
      <c r="D173" s="2">
        <f t="shared" si="29"/>
        <v>51</v>
      </c>
      <c r="E173" s="2">
        <f t="shared" si="29"/>
        <v>0</v>
      </c>
      <c r="F173" s="2">
        <f t="shared" si="29"/>
        <v>0</v>
      </c>
      <c r="G173" s="2">
        <f t="shared" si="29"/>
        <v>0</v>
      </c>
      <c r="H173" s="2">
        <f t="shared" si="29"/>
        <v>0</v>
      </c>
      <c r="I173" s="2">
        <f t="shared" si="29"/>
        <v>3</v>
      </c>
      <c r="J173" s="2">
        <f t="shared" si="29"/>
        <v>2</v>
      </c>
      <c r="K173" s="2">
        <f t="shared" si="29"/>
        <v>1</v>
      </c>
      <c r="L173" s="2">
        <f t="shared" si="29"/>
        <v>3</v>
      </c>
      <c r="M173" s="10">
        <f t="shared" si="22"/>
        <v>32</v>
      </c>
      <c r="N173" s="10">
        <f t="shared" si="23"/>
        <v>56</v>
      </c>
      <c r="O173" s="10">
        <f t="shared" si="24"/>
        <v>88</v>
      </c>
    </row>
    <row r="174" spans="1:15" ht="26.25">
      <c r="A174" s="80" t="s">
        <v>60</v>
      </c>
      <c r="B174" s="2" t="s">
        <v>84</v>
      </c>
      <c r="C174" s="11">
        <v>240</v>
      </c>
      <c r="D174" s="11">
        <v>64</v>
      </c>
      <c r="E174" s="11">
        <v>0</v>
      </c>
      <c r="F174" s="11">
        <v>0</v>
      </c>
      <c r="G174" s="11">
        <v>0</v>
      </c>
      <c r="H174" s="11">
        <v>0</v>
      </c>
      <c r="I174" s="11">
        <v>3</v>
      </c>
      <c r="J174" s="11">
        <v>0</v>
      </c>
      <c r="K174" s="11">
        <v>0</v>
      </c>
      <c r="L174" s="11">
        <v>0</v>
      </c>
      <c r="M174" s="16">
        <f t="shared" si="22"/>
        <v>243</v>
      </c>
      <c r="N174" s="16">
        <f t="shared" si="23"/>
        <v>64</v>
      </c>
      <c r="O174" s="16">
        <f t="shared" si="24"/>
        <v>307</v>
      </c>
    </row>
    <row r="175" spans="1:15" ht="26.25">
      <c r="A175" s="80"/>
      <c r="B175" s="2" t="s">
        <v>85</v>
      </c>
      <c r="C175" s="11">
        <v>20</v>
      </c>
      <c r="D175" s="11">
        <v>2</v>
      </c>
      <c r="E175" s="11">
        <v>0</v>
      </c>
      <c r="F175" s="11">
        <v>0</v>
      </c>
      <c r="G175" s="11">
        <v>0</v>
      </c>
      <c r="H175" s="11">
        <v>0</v>
      </c>
      <c r="I175" s="11">
        <v>2</v>
      </c>
      <c r="J175" s="11">
        <v>0</v>
      </c>
      <c r="K175" s="11">
        <v>1</v>
      </c>
      <c r="L175" s="11">
        <v>0</v>
      </c>
      <c r="M175" s="16">
        <f t="shared" si="22"/>
        <v>23</v>
      </c>
      <c r="N175" s="16">
        <f t="shared" si="23"/>
        <v>2</v>
      </c>
      <c r="O175" s="16">
        <f t="shared" si="24"/>
        <v>25</v>
      </c>
    </row>
    <row r="176" spans="1:15" ht="26.25">
      <c r="A176" s="80"/>
      <c r="B176" s="2" t="s">
        <v>6</v>
      </c>
      <c r="C176" s="2">
        <f aca="true" t="shared" si="30" ref="C176:L176">SUM(C174:C175)</f>
        <v>260</v>
      </c>
      <c r="D176" s="2">
        <f t="shared" si="30"/>
        <v>66</v>
      </c>
      <c r="E176" s="2">
        <f t="shared" si="30"/>
        <v>0</v>
      </c>
      <c r="F176" s="2">
        <f t="shared" si="30"/>
        <v>0</v>
      </c>
      <c r="G176" s="2">
        <f t="shared" si="30"/>
        <v>0</v>
      </c>
      <c r="H176" s="2">
        <f t="shared" si="30"/>
        <v>0</v>
      </c>
      <c r="I176" s="2">
        <f t="shared" si="30"/>
        <v>5</v>
      </c>
      <c r="J176" s="2">
        <f t="shared" si="30"/>
        <v>0</v>
      </c>
      <c r="K176" s="2">
        <f t="shared" si="30"/>
        <v>1</v>
      </c>
      <c r="L176" s="2">
        <f t="shared" si="30"/>
        <v>0</v>
      </c>
      <c r="M176" s="16">
        <f t="shared" si="22"/>
        <v>266</v>
      </c>
      <c r="N176" s="16">
        <f t="shared" si="23"/>
        <v>66</v>
      </c>
      <c r="O176" s="16">
        <f t="shared" si="24"/>
        <v>332</v>
      </c>
    </row>
    <row r="177" spans="1:15" ht="26.25">
      <c r="A177" s="80" t="s">
        <v>12</v>
      </c>
      <c r="B177" s="2" t="s">
        <v>84</v>
      </c>
      <c r="C177" s="11">
        <v>32</v>
      </c>
      <c r="D177" s="11">
        <v>15</v>
      </c>
      <c r="E177" s="11">
        <v>0</v>
      </c>
      <c r="F177" s="11">
        <v>1</v>
      </c>
      <c r="G177" s="11">
        <v>0</v>
      </c>
      <c r="H177" s="11">
        <v>0</v>
      </c>
      <c r="I177" s="11">
        <v>0</v>
      </c>
      <c r="J177" s="11">
        <v>1</v>
      </c>
      <c r="K177" s="11">
        <v>0</v>
      </c>
      <c r="L177" s="11">
        <v>0</v>
      </c>
      <c r="M177" s="16">
        <f t="shared" si="22"/>
        <v>32</v>
      </c>
      <c r="N177" s="16">
        <f t="shared" si="23"/>
        <v>17</v>
      </c>
      <c r="O177" s="16">
        <f t="shared" si="24"/>
        <v>49</v>
      </c>
    </row>
    <row r="178" spans="1:15" ht="26.25">
      <c r="A178" s="80"/>
      <c r="B178" s="2" t="s">
        <v>85</v>
      </c>
      <c r="C178" s="11"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6">
        <f t="shared" si="22"/>
        <v>0</v>
      </c>
      <c r="N178" s="16">
        <f t="shared" si="23"/>
        <v>0</v>
      </c>
      <c r="O178" s="16">
        <f t="shared" si="24"/>
        <v>0</v>
      </c>
    </row>
    <row r="179" spans="1:15" ht="26.25">
      <c r="A179" s="80"/>
      <c r="B179" s="2" t="s">
        <v>6</v>
      </c>
      <c r="C179" s="2">
        <f aca="true" t="shared" si="31" ref="C179:L179">SUM(C177:C178)</f>
        <v>32</v>
      </c>
      <c r="D179" s="2">
        <f t="shared" si="31"/>
        <v>15</v>
      </c>
      <c r="E179" s="2">
        <f t="shared" si="31"/>
        <v>0</v>
      </c>
      <c r="F179" s="2">
        <f t="shared" si="31"/>
        <v>1</v>
      </c>
      <c r="G179" s="2">
        <f t="shared" si="31"/>
        <v>0</v>
      </c>
      <c r="H179" s="2">
        <f t="shared" si="31"/>
        <v>0</v>
      </c>
      <c r="I179" s="2">
        <f t="shared" si="31"/>
        <v>0</v>
      </c>
      <c r="J179" s="2">
        <f t="shared" si="31"/>
        <v>1</v>
      </c>
      <c r="K179" s="2">
        <f t="shared" si="31"/>
        <v>0</v>
      </c>
      <c r="L179" s="2">
        <f t="shared" si="31"/>
        <v>0</v>
      </c>
      <c r="M179" s="16">
        <f t="shared" si="22"/>
        <v>32</v>
      </c>
      <c r="N179" s="16">
        <f t="shared" si="23"/>
        <v>17</v>
      </c>
      <c r="O179" s="16">
        <f t="shared" si="24"/>
        <v>49</v>
      </c>
    </row>
    <row r="180" spans="1:15" ht="26.25">
      <c r="A180" s="80" t="s">
        <v>14</v>
      </c>
      <c r="B180" s="2" t="s">
        <v>84</v>
      </c>
      <c r="C180" s="11">
        <v>117</v>
      </c>
      <c r="D180" s="11">
        <v>81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6">
        <f t="shared" si="22"/>
        <v>117</v>
      </c>
      <c r="N180" s="16">
        <f t="shared" si="23"/>
        <v>81</v>
      </c>
      <c r="O180" s="16">
        <f t="shared" si="24"/>
        <v>198</v>
      </c>
    </row>
    <row r="181" spans="1:15" ht="26.25">
      <c r="A181" s="80"/>
      <c r="B181" s="2" t="s">
        <v>85</v>
      </c>
      <c r="C181" s="11">
        <v>7</v>
      </c>
      <c r="D181" s="11">
        <v>2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6">
        <f t="shared" si="22"/>
        <v>7</v>
      </c>
      <c r="N181" s="16">
        <f t="shared" si="23"/>
        <v>2</v>
      </c>
      <c r="O181" s="16">
        <f t="shared" si="24"/>
        <v>9</v>
      </c>
    </row>
    <row r="182" spans="1:15" ht="26.25">
      <c r="A182" s="80"/>
      <c r="B182" s="2" t="s">
        <v>6</v>
      </c>
      <c r="C182" s="2">
        <f aca="true" t="shared" si="32" ref="C182:L182">SUM(C180:C181)</f>
        <v>124</v>
      </c>
      <c r="D182" s="2">
        <f t="shared" si="32"/>
        <v>83</v>
      </c>
      <c r="E182" s="2">
        <f t="shared" si="32"/>
        <v>0</v>
      </c>
      <c r="F182" s="2">
        <f t="shared" si="32"/>
        <v>0</v>
      </c>
      <c r="G182" s="2">
        <f t="shared" si="32"/>
        <v>0</v>
      </c>
      <c r="H182" s="2">
        <f t="shared" si="32"/>
        <v>0</v>
      </c>
      <c r="I182" s="2">
        <f t="shared" si="32"/>
        <v>0</v>
      </c>
      <c r="J182" s="2">
        <f t="shared" si="32"/>
        <v>0</v>
      </c>
      <c r="K182" s="2">
        <f t="shared" si="32"/>
        <v>0</v>
      </c>
      <c r="L182" s="2">
        <f t="shared" si="32"/>
        <v>0</v>
      </c>
      <c r="M182" s="16">
        <f t="shared" si="22"/>
        <v>124</v>
      </c>
      <c r="N182" s="16">
        <f t="shared" si="23"/>
        <v>83</v>
      </c>
      <c r="O182" s="16">
        <f t="shared" si="24"/>
        <v>207</v>
      </c>
    </row>
    <row r="183" spans="1:15" ht="26.25">
      <c r="A183" s="80" t="s">
        <v>17</v>
      </c>
      <c r="B183" s="2" t="s">
        <v>84</v>
      </c>
      <c r="C183" s="11">
        <v>139</v>
      </c>
      <c r="D183" s="11">
        <v>142</v>
      </c>
      <c r="E183" s="11">
        <v>4</v>
      </c>
      <c r="F183" s="11">
        <v>5</v>
      </c>
      <c r="G183" s="11">
        <v>1</v>
      </c>
      <c r="H183" s="11">
        <v>2</v>
      </c>
      <c r="I183" s="11">
        <v>3</v>
      </c>
      <c r="J183" s="11">
        <v>0</v>
      </c>
      <c r="K183" s="11">
        <v>0</v>
      </c>
      <c r="L183" s="11">
        <v>0</v>
      </c>
      <c r="M183" s="16">
        <f t="shared" si="22"/>
        <v>147</v>
      </c>
      <c r="N183" s="16">
        <f t="shared" si="23"/>
        <v>149</v>
      </c>
      <c r="O183" s="16">
        <f t="shared" si="24"/>
        <v>296</v>
      </c>
    </row>
    <row r="184" spans="1:15" ht="26.25">
      <c r="A184" s="80"/>
      <c r="B184" s="2" t="s">
        <v>85</v>
      </c>
      <c r="C184" s="11">
        <v>12</v>
      </c>
      <c r="D184" s="11">
        <v>6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6">
        <f t="shared" si="22"/>
        <v>12</v>
      </c>
      <c r="N184" s="16">
        <f t="shared" si="23"/>
        <v>6</v>
      </c>
      <c r="O184" s="16">
        <f t="shared" si="24"/>
        <v>18</v>
      </c>
    </row>
    <row r="185" spans="1:15" ht="26.25">
      <c r="A185" s="80"/>
      <c r="B185" s="2" t="s">
        <v>6</v>
      </c>
      <c r="C185" s="2">
        <f aca="true" t="shared" si="33" ref="C185:L185">SUM(C183:C184)</f>
        <v>151</v>
      </c>
      <c r="D185" s="2">
        <f t="shared" si="33"/>
        <v>148</v>
      </c>
      <c r="E185" s="2">
        <f t="shared" si="33"/>
        <v>4</v>
      </c>
      <c r="F185" s="2">
        <f t="shared" si="33"/>
        <v>5</v>
      </c>
      <c r="G185" s="2">
        <f t="shared" si="33"/>
        <v>1</v>
      </c>
      <c r="H185" s="2">
        <f t="shared" si="33"/>
        <v>2</v>
      </c>
      <c r="I185" s="2">
        <f t="shared" si="33"/>
        <v>3</v>
      </c>
      <c r="J185" s="2">
        <f t="shared" si="33"/>
        <v>0</v>
      </c>
      <c r="K185" s="2">
        <f t="shared" si="33"/>
        <v>0</v>
      </c>
      <c r="L185" s="2">
        <f t="shared" si="33"/>
        <v>0</v>
      </c>
      <c r="M185" s="16">
        <f t="shared" si="22"/>
        <v>159</v>
      </c>
      <c r="N185" s="16">
        <f t="shared" si="23"/>
        <v>155</v>
      </c>
      <c r="O185" s="16">
        <f t="shared" si="24"/>
        <v>314</v>
      </c>
    </row>
    <row r="186" spans="1:15" ht="26.25">
      <c r="A186" s="80" t="s">
        <v>18</v>
      </c>
      <c r="B186" s="2" t="s">
        <v>84</v>
      </c>
      <c r="C186" s="11">
        <v>292</v>
      </c>
      <c r="D186" s="11">
        <v>289</v>
      </c>
      <c r="E186" s="11">
        <v>24</v>
      </c>
      <c r="F186" s="11">
        <v>20</v>
      </c>
      <c r="G186" s="11">
        <v>1</v>
      </c>
      <c r="H186" s="11">
        <v>1</v>
      </c>
      <c r="I186" s="11">
        <v>16</v>
      </c>
      <c r="J186" s="11">
        <v>12</v>
      </c>
      <c r="K186" s="11">
        <v>7</v>
      </c>
      <c r="L186" s="11">
        <v>2</v>
      </c>
      <c r="M186" s="16">
        <f t="shared" si="22"/>
        <v>340</v>
      </c>
      <c r="N186" s="16">
        <f t="shared" si="23"/>
        <v>324</v>
      </c>
      <c r="O186" s="16">
        <f t="shared" si="24"/>
        <v>664</v>
      </c>
    </row>
    <row r="187" spans="1:15" ht="26.25">
      <c r="A187" s="80"/>
      <c r="B187" s="2" t="s">
        <v>85</v>
      </c>
      <c r="C187" s="11">
        <v>59</v>
      </c>
      <c r="D187" s="11">
        <v>58</v>
      </c>
      <c r="E187" s="11">
        <v>13</v>
      </c>
      <c r="F187" s="11">
        <v>10</v>
      </c>
      <c r="G187" s="11">
        <v>0</v>
      </c>
      <c r="H187" s="11">
        <v>0</v>
      </c>
      <c r="I187" s="11">
        <v>34</v>
      </c>
      <c r="J187" s="11">
        <v>7</v>
      </c>
      <c r="K187" s="11">
        <v>6</v>
      </c>
      <c r="L187" s="11">
        <v>2</v>
      </c>
      <c r="M187" s="16">
        <f t="shared" si="22"/>
        <v>112</v>
      </c>
      <c r="N187" s="16">
        <f t="shared" si="23"/>
        <v>77</v>
      </c>
      <c r="O187" s="16">
        <f t="shared" si="24"/>
        <v>189</v>
      </c>
    </row>
    <row r="188" spans="1:15" ht="26.25">
      <c r="A188" s="80"/>
      <c r="B188" s="2" t="s">
        <v>6</v>
      </c>
      <c r="C188" s="2">
        <f aca="true" t="shared" si="34" ref="C188:L188">SUM(C186:C187)</f>
        <v>351</v>
      </c>
      <c r="D188" s="2">
        <f t="shared" si="34"/>
        <v>347</v>
      </c>
      <c r="E188" s="2">
        <f t="shared" si="34"/>
        <v>37</v>
      </c>
      <c r="F188" s="2">
        <f t="shared" si="34"/>
        <v>30</v>
      </c>
      <c r="G188" s="2">
        <f t="shared" si="34"/>
        <v>1</v>
      </c>
      <c r="H188" s="2">
        <f t="shared" si="34"/>
        <v>1</v>
      </c>
      <c r="I188" s="2">
        <f t="shared" si="34"/>
        <v>50</v>
      </c>
      <c r="J188" s="2">
        <f t="shared" si="34"/>
        <v>19</v>
      </c>
      <c r="K188" s="2">
        <f t="shared" si="34"/>
        <v>13</v>
      </c>
      <c r="L188" s="2">
        <f t="shared" si="34"/>
        <v>4</v>
      </c>
      <c r="M188" s="16">
        <f t="shared" si="22"/>
        <v>452</v>
      </c>
      <c r="N188" s="16">
        <f t="shared" si="23"/>
        <v>401</v>
      </c>
      <c r="O188" s="16">
        <f t="shared" si="24"/>
        <v>853</v>
      </c>
    </row>
    <row r="189" spans="1:15" ht="26.25">
      <c r="A189" s="80" t="s">
        <v>19</v>
      </c>
      <c r="B189" s="2" t="s">
        <v>84</v>
      </c>
      <c r="C189" s="11">
        <v>28</v>
      </c>
      <c r="D189" s="11">
        <v>122</v>
      </c>
      <c r="E189" s="11">
        <v>2</v>
      </c>
      <c r="F189" s="11">
        <v>5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6">
        <f t="shared" si="22"/>
        <v>30</v>
      </c>
      <c r="N189" s="16">
        <f t="shared" si="23"/>
        <v>127</v>
      </c>
      <c r="O189" s="16">
        <f t="shared" si="24"/>
        <v>157</v>
      </c>
    </row>
    <row r="190" spans="1:15" ht="26.25">
      <c r="A190" s="80"/>
      <c r="B190" s="2" t="s">
        <v>85</v>
      </c>
      <c r="C190" s="11">
        <v>2</v>
      </c>
      <c r="D190" s="11">
        <v>4</v>
      </c>
      <c r="E190" s="11">
        <v>0</v>
      </c>
      <c r="F190" s="11">
        <v>0</v>
      </c>
      <c r="G190" s="11">
        <v>0</v>
      </c>
      <c r="H190" s="11">
        <v>0</v>
      </c>
      <c r="I190" s="11">
        <v>2</v>
      </c>
      <c r="J190" s="11">
        <v>1</v>
      </c>
      <c r="K190" s="11">
        <v>0</v>
      </c>
      <c r="L190" s="11">
        <v>0</v>
      </c>
      <c r="M190" s="16">
        <f t="shared" si="22"/>
        <v>4</v>
      </c>
      <c r="N190" s="16">
        <f t="shared" si="23"/>
        <v>5</v>
      </c>
      <c r="O190" s="16">
        <f t="shared" si="24"/>
        <v>9</v>
      </c>
    </row>
    <row r="191" spans="1:15" ht="26.25">
      <c r="A191" s="80"/>
      <c r="B191" s="2" t="s">
        <v>6</v>
      </c>
      <c r="C191" s="2">
        <f aca="true" t="shared" si="35" ref="C191:L191">SUM(C189:C190)</f>
        <v>30</v>
      </c>
      <c r="D191" s="2">
        <f t="shared" si="35"/>
        <v>126</v>
      </c>
      <c r="E191" s="2">
        <f t="shared" si="35"/>
        <v>2</v>
      </c>
      <c r="F191" s="2">
        <f t="shared" si="35"/>
        <v>5</v>
      </c>
      <c r="G191" s="2">
        <f t="shared" si="35"/>
        <v>0</v>
      </c>
      <c r="H191" s="2">
        <f t="shared" si="35"/>
        <v>0</v>
      </c>
      <c r="I191" s="2">
        <f t="shared" si="35"/>
        <v>2</v>
      </c>
      <c r="J191" s="2">
        <f t="shared" si="35"/>
        <v>1</v>
      </c>
      <c r="K191" s="2">
        <f t="shared" si="35"/>
        <v>0</v>
      </c>
      <c r="L191" s="2">
        <f t="shared" si="35"/>
        <v>0</v>
      </c>
      <c r="M191" s="16">
        <f t="shared" si="22"/>
        <v>34</v>
      </c>
      <c r="N191" s="16">
        <f t="shared" si="23"/>
        <v>132</v>
      </c>
      <c r="O191" s="16">
        <f t="shared" si="24"/>
        <v>166</v>
      </c>
    </row>
    <row r="192" spans="1:15" ht="26.25">
      <c r="A192" s="80" t="s">
        <v>20</v>
      </c>
      <c r="B192" s="2" t="s">
        <v>84</v>
      </c>
      <c r="C192" s="11">
        <v>34</v>
      </c>
      <c r="D192" s="11">
        <v>36</v>
      </c>
      <c r="E192" s="11">
        <v>0</v>
      </c>
      <c r="F192" s="11">
        <v>0</v>
      </c>
      <c r="G192" s="11">
        <v>0</v>
      </c>
      <c r="H192" s="11">
        <v>0</v>
      </c>
      <c r="I192" s="11">
        <v>8</v>
      </c>
      <c r="J192" s="11">
        <v>14</v>
      </c>
      <c r="K192" s="11">
        <v>0</v>
      </c>
      <c r="L192" s="11">
        <v>0</v>
      </c>
      <c r="M192" s="16">
        <f t="shared" si="22"/>
        <v>42</v>
      </c>
      <c r="N192" s="16">
        <f t="shared" si="23"/>
        <v>50</v>
      </c>
      <c r="O192" s="16">
        <f t="shared" si="24"/>
        <v>92</v>
      </c>
    </row>
    <row r="193" spans="1:15" ht="26.25">
      <c r="A193" s="80"/>
      <c r="B193" s="2" t="s">
        <v>85</v>
      </c>
      <c r="C193" s="11">
        <v>8</v>
      </c>
      <c r="D193" s="11">
        <v>4</v>
      </c>
      <c r="E193" s="11">
        <v>0</v>
      </c>
      <c r="F193" s="11">
        <v>1</v>
      </c>
      <c r="G193" s="11">
        <v>0</v>
      </c>
      <c r="H193" s="11">
        <v>0</v>
      </c>
      <c r="I193" s="11">
        <v>21</v>
      </c>
      <c r="J193" s="11">
        <v>4</v>
      </c>
      <c r="K193" s="11">
        <v>0</v>
      </c>
      <c r="L193" s="11">
        <v>0</v>
      </c>
      <c r="M193" s="16">
        <f t="shared" si="22"/>
        <v>29</v>
      </c>
      <c r="N193" s="16">
        <f t="shared" si="23"/>
        <v>9</v>
      </c>
      <c r="O193" s="16">
        <f t="shared" si="24"/>
        <v>38</v>
      </c>
    </row>
    <row r="194" spans="1:15" ht="26.25">
      <c r="A194" s="80"/>
      <c r="B194" s="2" t="s">
        <v>6</v>
      </c>
      <c r="C194" s="2">
        <f aca="true" t="shared" si="36" ref="C194:L194">SUM(C192:C193)</f>
        <v>42</v>
      </c>
      <c r="D194" s="2">
        <f t="shared" si="36"/>
        <v>40</v>
      </c>
      <c r="E194" s="2">
        <f t="shared" si="36"/>
        <v>0</v>
      </c>
      <c r="F194" s="2">
        <f t="shared" si="36"/>
        <v>1</v>
      </c>
      <c r="G194" s="2">
        <f t="shared" si="36"/>
        <v>0</v>
      </c>
      <c r="H194" s="2">
        <f t="shared" si="36"/>
        <v>0</v>
      </c>
      <c r="I194" s="2">
        <f t="shared" si="36"/>
        <v>29</v>
      </c>
      <c r="J194" s="2">
        <f t="shared" si="36"/>
        <v>18</v>
      </c>
      <c r="K194" s="2">
        <f t="shared" si="36"/>
        <v>0</v>
      </c>
      <c r="L194" s="2">
        <f t="shared" si="36"/>
        <v>0</v>
      </c>
      <c r="M194" s="16">
        <f t="shared" si="22"/>
        <v>71</v>
      </c>
      <c r="N194" s="16">
        <f t="shared" si="23"/>
        <v>59</v>
      </c>
      <c r="O194" s="16">
        <f t="shared" si="24"/>
        <v>130</v>
      </c>
    </row>
    <row r="195" spans="1:15" ht="26.25">
      <c r="A195" s="80" t="s">
        <v>21</v>
      </c>
      <c r="B195" s="2" t="s">
        <v>84</v>
      </c>
      <c r="C195" s="11">
        <v>157</v>
      </c>
      <c r="D195" s="11">
        <v>101</v>
      </c>
      <c r="E195" s="11">
        <v>9</v>
      </c>
      <c r="F195" s="11">
        <v>6</v>
      </c>
      <c r="G195" s="11">
        <v>0</v>
      </c>
      <c r="H195" s="11">
        <v>0</v>
      </c>
      <c r="I195" s="11">
        <v>4</v>
      </c>
      <c r="J195" s="11">
        <v>4</v>
      </c>
      <c r="K195" s="11">
        <v>0</v>
      </c>
      <c r="L195" s="11">
        <v>0</v>
      </c>
      <c r="M195" s="16">
        <f t="shared" si="22"/>
        <v>170</v>
      </c>
      <c r="N195" s="16">
        <f t="shared" si="23"/>
        <v>111</v>
      </c>
      <c r="O195" s="16">
        <f t="shared" si="24"/>
        <v>281</v>
      </c>
    </row>
    <row r="196" spans="1:15" ht="26.25">
      <c r="A196" s="80"/>
      <c r="B196" s="2" t="s">
        <v>85</v>
      </c>
      <c r="C196" s="11">
        <v>4</v>
      </c>
      <c r="D196" s="11">
        <v>1</v>
      </c>
      <c r="E196" s="11">
        <v>2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6">
        <f t="shared" si="22"/>
        <v>6</v>
      </c>
      <c r="N196" s="16">
        <f t="shared" si="23"/>
        <v>1</v>
      </c>
      <c r="O196" s="16">
        <f t="shared" si="24"/>
        <v>7</v>
      </c>
    </row>
    <row r="197" spans="1:15" ht="26.25">
      <c r="A197" s="80"/>
      <c r="B197" s="2" t="s">
        <v>6</v>
      </c>
      <c r="C197" s="2">
        <f aca="true" t="shared" si="37" ref="C197:L197">SUM(C195:C196)</f>
        <v>161</v>
      </c>
      <c r="D197" s="2">
        <f t="shared" si="37"/>
        <v>102</v>
      </c>
      <c r="E197" s="2">
        <f t="shared" si="37"/>
        <v>11</v>
      </c>
      <c r="F197" s="2">
        <f t="shared" si="37"/>
        <v>6</v>
      </c>
      <c r="G197" s="2">
        <f t="shared" si="37"/>
        <v>0</v>
      </c>
      <c r="H197" s="2">
        <f t="shared" si="37"/>
        <v>0</v>
      </c>
      <c r="I197" s="2">
        <f t="shared" si="37"/>
        <v>4</v>
      </c>
      <c r="J197" s="2">
        <f t="shared" si="37"/>
        <v>4</v>
      </c>
      <c r="K197" s="2">
        <f t="shared" si="37"/>
        <v>0</v>
      </c>
      <c r="L197" s="2">
        <f t="shared" si="37"/>
        <v>0</v>
      </c>
      <c r="M197" s="16">
        <f t="shared" si="22"/>
        <v>176</v>
      </c>
      <c r="N197" s="16">
        <f t="shared" si="23"/>
        <v>112</v>
      </c>
      <c r="O197" s="16">
        <f t="shared" si="24"/>
        <v>288</v>
      </c>
    </row>
    <row r="198" spans="1:15" ht="26.25">
      <c r="A198" s="80" t="s">
        <v>23</v>
      </c>
      <c r="B198" s="2" t="s">
        <v>84</v>
      </c>
      <c r="C198" s="11">
        <v>57</v>
      </c>
      <c r="D198" s="11">
        <v>20</v>
      </c>
      <c r="E198" s="11">
        <v>1</v>
      </c>
      <c r="F198" s="11">
        <v>2</v>
      </c>
      <c r="G198" s="11">
        <v>0</v>
      </c>
      <c r="H198" s="11">
        <v>0</v>
      </c>
      <c r="I198" s="11">
        <v>5</v>
      </c>
      <c r="J198" s="11">
        <v>0</v>
      </c>
      <c r="K198" s="11">
        <v>1</v>
      </c>
      <c r="L198" s="11">
        <v>0</v>
      </c>
      <c r="M198" s="16">
        <f t="shared" si="22"/>
        <v>64</v>
      </c>
      <c r="N198" s="16">
        <f t="shared" si="23"/>
        <v>22</v>
      </c>
      <c r="O198" s="16">
        <f t="shared" si="24"/>
        <v>86</v>
      </c>
    </row>
    <row r="199" spans="1:15" ht="26.25">
      <c r="A199" s="80"/>
      <c r="B199" s="2" t="s">
        <v>85</v>
      </c>
      <c r="C199" s="11">
        <v>3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1</v>
      </c>
      <c r="J199" s="11">
        <v>0</v>
      </c>
      <c r="K199" s="11">
        <v>0</v>
      </c>
      <c r="L199" s="11">
        <v>0</v>
      </c>
      <c r="M199" s="16">
        <f t="shared" si="22"/>
        <v>4</v>
      </c>
      <c r="N199" s="16">
        <f t="shared" si="23"/>
        <v>0</v>
      </c>
      <c r="O199" s="16">
        <f t="shared" si="24"/>
        <v>4</v>
      </c>
    </row>
    <row r="200" spans="1:15" ht="26.25">
      <c r="A200" s="80"/>
      <c r="B200" s="2" t="s">
        <v>6</v>
      </c>
      <c r="C200" s="2">
        <f aca="true" t="shared" si="38" ref="C200:L200">SUM(C198:C199)</f>
        <v>60</v>
      </c>
      <c r="D200" s="2">
        <f t="shared" si="38"/>
        <v>20</v>
      </c>
      <c r="E200" s="2">
        <f t="shared" si="38"/>
        <v>1</v>
      </c>
      <c r="F200" s="2">
        <f t="shared" si="38"/>
        <v>2</v>
      </c>
      <c r="G200" s="2">
        <f t="shared" si="38"/>
        <v>0</v>
      </c>
      <c r="H200" s="2">
        <f t="shared" si="38"/>
        <v>0</v>
      </c>
      <c r="I200" s="2">
        <f t="shared" si="38"/>
        <v>6</v>
      </c>
      <c r="J200" s="2">
        <f t="shared" si="38"/>
        <v>0</v>
      </c>
      <c r="K200" s="2">
        <f t="shared" si="38"/>
        <v>1</v>
      </c>
      <c r="L200" s="2">
        <f t="shared" si="38"/>
        <v>0</v>
      </c>
      <c r="M200" s="16">
        <f t="shared" si="22"/>
        <v>68</v>
      </c>
      <c r="N200" s="16">
        <f t="shared" si="23"/>
        <v>22</v>
      </c>
      <c r="O200" s="16">
        <f t="shared" si="24"/>
        <v>90</v>
      </c>
    </row>
    <row r="201" spans="1:15" ht="26.25">
      <c r="A201" s="80" t="s">
        <v>24</v>
      </c>
      <c r="B201" s="2" t="s">
        <v>84</v>
      </c>
      <c r="C201" s="11">
        <v>14</v>
      </c>
      <c r="D201" s="11">
        <v>23</v>
      </c>
      <c r="E201" s="11">
        <v>0</v>
      </c>
      <c r="F201" s="11">
        <v>1</v>
      </c>
      <c r="G201" s="11">
        <v>0</v>
      </c>
      <c r="H201" s="11">
        <v>0</v>
      </c>
      <c r="I201" s="11">
        <v>1</v>
      </c>
      <c r="J201" s="11">
        <v>0</v>
      </c>
      <c r="K201" s="11">
        <v>0</v>
      </c>
      <c r="L201" s="11">
        <v>0</v>
      </c>
      <c r="M201" s="16">
        <f t="shared" si="22"/>
        <v>15</v>
      </c>
      <c r="N201" s="16">
        <f t="shared" si="23"/>
        <v>24</v>
      </c>
      <c r="O201" s="16">
        <f t="shared" si="24"/>
        <v>39</v>
      </c>
    </row>
    <row r="202" spans="1:15" ht="26.25">
      <c r="A202" s="80"/>
      <c r="B202" s="2" t="s">
        <v>85</v>
      </c>
      <c r="C202" s="11"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6">
        <f t="shared" si="22"/>
        <v>0</v>
      </c>
      <c r="N202" s="16">
        <f t="shared" si="23"/>
        <v>0</v>
      </c>
      <c r="O202" s="16">
        <f t="shared" si="24"/>
        <v>0</v>
      </c>
    </row>
    <row r="203" spans="1:15" ht="26.25">
      <c r="A203" s="80"/>
      <c r="B203" s="2" t="s">
        <v>6</v>
      </c>
      <c r="C203" s="2">
        <f aca="true" t="shared" si="39" ref="C203:L203">SUM(C201:C202)</f>
        <v>14</v>
      </c>
      <c r="D203" s="2">
        <f t="shared" si="39"/>
        <v>23</v>
      </c>
      <c r="E203" s="2">
        <f t="shared" si="39"/>
        <v>0</v>
      </c>
      <c r="F203" s="2">
        <f t="shared" si="39"/>
        <v>1</v>
      </c>
      <c r="G203" s="2">
        <f t="shared" si="39"/>
        <v>0</v>
      </c>
      <c r="H203" s="2">
        <f t="shared" si="39"/>
        <v>0</v>
      </c>
      <c r="I203" s="2">
        <f t="shared" si="39"/>
        <v>1</v>
      </c>
      <c r="J203" s="2">
        <f t="shared" si="39"/>
        <v>0</v>
      </c>
      <c r="K203" s="2">
        <f t="shared" si="39"/>
        <v>0</v>
      </c>
      <c r="L203" s="2">
        <f t="shared" si="39"/>
        <v>0</v>
      </c>
      <c r="M203" s="16">
        <f t="shared" si="22"/>
        <v>15</v>
      </c>
      <c r="N203" s="16">
        <f t="shared" si="23"/>
        <v>24</v>
      </c>
      <c r="O203" s="16">
        <f t="shared" si="24"/>
        <v>39</v>
      </c>
    </row>
    <row r="204" spans="1:15" ht="26.25">
      <c r="A204" s="80" t="s">
        <v>25</v>
      </c>
      <c r="B204" s="2" t="s">
        <v>84</v>
      </c>
      <c r="C204" s="11">
        <v>87</v>
      </c>
      <c r="D204" s="11">
        <v>54</v>
      </c>
      <c r="E204" s="11">
        <v>0</v>
      </c>
      <c r="F204" s="11">
        <v>0</v>
      </c>
      <c r="G204" s="11">
        <v>0</v>
      </c>
      <c r="H204" s="11">
        <v>0</v>
      </c>
      <c r="I204" s="11">
        <v>9</v>
      </c>
      <c r="J204" s="11">
        <v>0</v>
      </c>
      <c r="K204" s="11">
        <v>0</v>
      </c>
      <c r="L204" s="11">
        <v>0</v>
      </c>
      <c r="M204" s="16">
        <f t="shared" si="22"/>
        <v>96</v>
      </c>
      <c r="N204" s="16">
        <f t="shared" si="23"/>
        <v>54</v>
      </c>
      <c r="O204" s="16">
        <f t="shared" si="24"/>
        <v>150</v>
      </c>
    </row>
    <row r="205" spans="1:15" ht="26.25">
      <c r="A205" s="80"/>
      <c r="B205" s="2" t="s">
        <v>85</v>
      </c>
      <c r="C205" s="11">
        <v>20</v>
      </c>
      <c r="D205" s="11">
        <v>2</v>
      </c>
      <c r="E205" s="11">
        <v>0</v>
      </c>
      <c r="F205" s="11">
        <v>0</v>
      </c>
      <c r="G205" s="11">
        <v>0</v>
      </c>
      <c r="H205" s="11">
        <v>0</v>
      </c>
      <c r="I205" s="11">
        <v>9</v>
      </c>
      <c r="J205" s="11">
        <v>0</v>
      </c>
      <c r="K205" s="11">
        <v>0</v>
      </c>
      <c r="L205" s="11">
        <v>0</v>
      </c>
      <c r="M205" s="16">
        <f t="shared" si="22"/>
        <v>29</v>
      </c>
      <c r="N205" s="16">
        <f t="shared" si="23"/>
        <v>2</v>
      </c>
      <c r="O205" s="16">
        <f t="shared" si="24"/>
        <v>31</v>
      </c>
    </row>
    <row r="206" spans="1:15" ht="26.25">
      <c r="A206" s="80"/>
      <c r="B206" s="2" t="s">
        <v>6</v>
      </c>
      <c r="C206" s="2">
        <f aca="true" t="shared" si="40" ref="C206:L206">SUM(C204:C205)</f>
        <v>107</v>
      </c>
      <c r="D206" s="2">
        <f t="shared" si="40"/>
        <v>56</v>
      </c>
      <c r="E206" s="2">
        <f t="shared" si="40"/>
        <v>0</v>
      </c>
      <c r="F206" s="2">
        <f t="shared" si="40"/>
        <v>0</v>
      </c>
      <c r="G206" s="2">
        <f t="shared" si="40"/>
        <v>0</v>
      </c>
      <c r="H206" s="2">
        <f t="shared" si="40"/>
        <v>0</v>
      </c>
      <c r="I206" s="2">
        <f t="shared" si="40"/>
        <v>18</v>
      </c>
      <c r="J206" s="2">
        <f t="shared" si="40"/>
        <v>0</v>
      </c>
      <c r="K206" s="2">
        <f t="shared" si="40"/>
        <v>0</v>
      </c>
      <c r="L206" s="2">
        <f t="shared" si="40"/>
        <v>0</v>
      </c>
      <c r="M206" s="16">
        <f t="shared" si="22"/>
        <v>125</v>
      </c>
      <c r="N206" s="16">
        <f t="shared" si="23"/>
        <v>56</v>
      </c>
      <c r="O206" s="16">
        <f t="shared" si="24"/>
        <v>181</v>
      </c>
    </row>
    <row r="207" spans="1:15" ht="26.25">
      <c r="A207" s="80" t="s">
        <v>73</v>
      </c>
      <c r="B207" s="2" t="s">
        <v>84</v>
      </c>
      <c r="C207" s="11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6">
        <f t="shared" si="22"/>
        <v>0</v>
      </c>
      <c r="N207" s="16">
        <f t="shared" si="23"/>
        <v>0</v>
      </c>
      <c r="O207" s="16">
        <f t="shared" si="24"/>
        <v>0</v>
      </c>
    </row>
    <row r="208" spans="1:15" ht="26.25">
      <c r="A208" s="80"/>
      <c r="B208" s="2" t="s">
        <v>85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6">
        <f t="shared" si="22"/>
        <v>0</v>
      </c>
      <c r="N208" s="16">
        <f t="shared" si="23"/>
        <v>0</v>
      </c>
      <c r="O208" s="16">
        <f t="shared" si="24"/>
        <v>0</v>
      </c>
    </row>
    <row r="209" spans="1:15" ht="26.25">
      <c r="A209" s="80"/>
      <c r="B209" s="2" t="s">
        <v>6</v>
      </c>
      <c r="C209" s="2">
        <f aca="true" t="shared" si="41" ref="C209:L209">SUM(C207:C208)</f>
        <v>0</v>
      </c>
      <c r="D209" s="2">
        <f t="shared" si="41"/>
        <v>0</v>
      </c>
      <c r="E209" s="2">
        <f t="shared" si="41"/>
        <v>0</v>
      </c>
      <c r="F209" s="2">
        <f t="shared" si="41"/>
        <v>0</v>
      </c>
      <c r="G209" s="2">
        <f t="shared" si="41"/>
        <v>0</v>
      </c>
      <c r="H209" s="2">
        <f t="shared" si="41"/>
        <v>0</v>
      </c>
      <c r="I209" s="2">
        <f t="shared" si="41"/>
        <v>0</v>
      </c>
      <c r="J209" s="2">
        <f t="shared" si="41"/>
        <v>0</v>
      </c>
      <c r="K209" s="2">
        <f t="shared" si="41"/>
        <v>0</v>
      </c>
      <c r="L209" s="2">
        <f t="shared" si="41"/>
        <v>0</v>
      </c>
      <c r="M209" s="16">
        <f t="shared" si="22"/>
        <v>0</v>
      </c>
      <c r="N209" s="16">
        <f t="shared" si="23"/>
        <v>0</v>
      </c>
      <c r="O209" s="16">
        <f t="shared" si="24"/>
        <v>0</v>
      </c>
    </row>
    <row r="210" spans="1:15" ht="26.25">
      <c r="A210" s="80" t="s">
        <v>74</v>
      </c>
      <c r="B210" s="2" t="s">
        <v>84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6">
        <f t="shared" si="22"/>
        <v>0</v>
      </c>
      <c r="N210" s="16">
        <f t="shared" si="23"/>
        <v>0</v>
      </c>
      <c r="O210" s="16">
        <f t="shared" si="24"/>
        <v>0</v>
      </c>
    </row>
    <row r="211" spans="1:15" ht="26.25">
      <c r="A211" s="80"/>
      <c r="B211" s="2" t="s">
        <v>85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6">
        <f t="shared" si="22"/>
        <v>0</v>
      </c>
      <c r="N211" s="16">
        <f t="shared" si="23"/>
        <v>0</v>
      </c>
      <c r="O211" s="16">
        <f t="shared" si="24"/>
        <v>0</v>
      </c>
    </row>
    <row r="212" spans="1:15" ht="26.25">
      <c r="A212" s="80"/>
      <c r="B212" s="2" t="s">
        <v>6</v>
      </c>
      <c r="C212" s="2">
        <f aca="true" t="shared" si="42" ref="C212:L212">SUM(C210:C211)</f>
        <v>0</v>
      </c>
      <c r="D212" s="2">
        <f t="shared" si="42"/>
        <v>0</v>
      </c>
      <c r="E212" s="2">
        <f t="shared" si="42"/>
        <v>0</v>
      </c>
      <c r="F212" s="2">
        <f t="shared" si="42"/>
        <v>0</v>
      </c>
      <c r="G212" s="2">
        <f t="shared" si="42"/>
        <v>0</v>
      </c>
      <c r="H212" s="2">
        <f t="shared" si="42"/>
        <v>0</v>
      </c>
      <c r="I212" s="2">
        <f t="shared" si="42"/>
        <v>0</v>
      </c>
      <c r="J212" s="2">
        <f t="shared" si="42"/>
        <v>0</v>
      </c>
      <c r="K212" s="2">
        <f t="shared" si="42"/>
        <v>0</v>
      </c>
      <c r="L212" s="2">
        <f t="shared" si="42"/>
        <v>0</v>
      </c>
      <c r="M212" s="16">
        <f t="shared" si="22"/>
        <v>0</v>
      </c>
      <c r="N212" s="16">
        <f t="shared" si="23"/>
        <v>0</v>
      </c>
      <c r="O212" s="16">
        <f t="shared" si="24"/>
        <v>0</v>
      </c>
    </row>
    <row r="213" spans="1:15" ht="26.25">
      <c r="A213" s="80" t="s">
        <v>75</v>
      </c>
      <c r="B213" s="2" t="s">
        <v>84</v>
      </c>
      <c r="C213" s="11">
        <v>0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6">
        <f t="shared" si="22"/>
        <v>0</v>
      </c>
      <c r="N213" s="16">
        <f t="shared" si="23"/>
        <v>0</v>
      </c>
      <c r="O213" s="16">
        <f t="shared" si="24"/>
        <v>0</v>
      </c>
    </row>
    <row r="214" spans="1:15" ht="26.25">
      <c r="A214" s="80"/>
      <c r="B214" s="2" t="s">
        <v>85</v>
      </c>
      <c r="C214" s="11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6">
        <f t="shared" si="22"/>
        <v>0</v>
      </c>
      <c r="N214" s="16">
        <f t="shared" si="23"/>
        <v>0</v>
      </c>
      <c r="O214" s="16">
        <f t="shared" si="24"/>
        <v>0</v>
      </c>
    </row>
    <row r="215" spans="1:15" ht="26.25">
      <c r="A215" s="80"/>
      <c r="B215" s="2" t="s">
        <v>6</v>
      </c>
      <c r="C215" s="2">
        <f aca="true" t="shared" si="43" ref="C215:L215">SUM(C213:C214)</f>
        <v>0</v>
      </c>
      <c r="D215" s="2">
        <f t="shared" si="43"/>
        <v>0</v>
      </c>
      <c r="E215" s="2">
        <f t="shared" si="43"/>
        <v>0</v>
      </c>
      <c r="F215" s="2">
        <f t="shared" si="43"/>
        <v>0</v>
      </c>
      <c r="G215" s="2">
        <f t="shared" si="43"/>
        <v>0</v>
      </c>
      <c r="H215" s="2">
        <f t="shared" si="43"/>
        <v>0</v>
      </c>
      <c r="I215" s="2">
        <f t="shared" si="43"/>
        <v>0</v>
      </c>
      <c r="J215" s="2">
        <f t="shared" si="43"/>
        <v>0</v>
      </c>
      <c r="K215" s="2">
        <f t="shared" si="43"/>
        <v>0</v>
      </c>
      <c r="L215" s="2">
        <f t="shared" si="43"/>
        <v>0</v>
      </c>
      <c r="M215" s="16">
        <f t="shared" si="22"/>
        <v>0</v>
      </c>
      <c r="N215" s="16">
        <f t="shared" si="23"/>
        <v>0</v>
      </c>
      <c r="O215" s="16">
        <f t="shared" si="24"/>
        <v>0</v>
      </c>
    </row>
    <row r="216" spans="1:15" ht="26.25">
      <c r="A216" s="80" t="s">
        <v>76</v>
      </c>
      <c r="B216" s="2" t="s">
        <v>84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6">
        <f t="shared" si="22"/>
        <v>0</v>
      </c>
      <c r="N216" s="16">
        <f t="shared" si="23"/>
        <v>0</v>
      </c>
      <c r="O216" s="16">
        <f t="shared" si="24"/>
        <v>0</v>
      </c>
    </row>
    <row r="217" spans="1:15" ht="26.25">
      <c r="A217" s="80"/>
      <c r="B217" s="2" t="s">
        <v>85</v>
      </c>
      <c r="C217" s="11">
        <v>0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6">
        <f t="shared" si="22"/>
        <v>0</v>
      </c>
      <c r="N217" s="16">
        <f t="shared" si="23"/>
        <v>0</v>
      </c>
      <c r="O217" s="16">
        <f t="shared" si="24"/>
        <v>0</v>
      </c>
    </row>
    <row r="218" spans="1:15" ht="26.25">
      <c r="A218" s="80"/>
      <c r="B218" s="2" t="s">
        <v>6</v>
      </c>
      <c r="C218" s="2">
        <f aca="true" t="shared" si="44" ref="C218:L218">SUM(C216:C217)</f>
        <v>0</v>
      </c>
      <c r="D218" s="2">
        <f t="shared" si="44"/>
        <v>0</v>
      </c>
      <c r="E218" s="2">
        <f t="shared" si="44"/>
        <v>0</v>
      </c>
      <c r="F218" s="2">
        <f t="shared" si="44"/>
        <v>0</v>
      </c>
      <c r="G218" s="2">
        <f t="shared" si="44"/>
        <v>0</v>
      </c>
      <c r="H218" s="2">
        <f t="shared" si="44"/>
        <v>0</v>
      </c>
      <c r="I218" s="2">
        <f t="shared" si="44"/>
        <v>0</v>
      </c>
      <c r="J218" s="2">
        <f t="shared" si="44"/>
        <v>0</v>
      </c>
      <c r="K218" s="2">
        <f t="shared" si="44"/>
        <v>0</v>
      </c>
      <c r="L218" s="2">
        <f t="shared" si="44"/>
        <v>0</v>
      </c>
      <c r="M218" s="16">
        <f t="shared" si="22"/>
        <v>0</v>
      </c>
      <c r="N218" s="16">
        <f t="shared" si="23"/>
        <v>0</v>
      </c>
      <c r="O218" s="16">
        <f t="shared" si="24"/>
        <v>0</v>
      </c>
    </row>
    <row r="219" spans="1:15" ht="26.25">
      <c r="A219" s="80" t="s">
        <v>77</v>
      </c>
      <c r="B219" s="2" t="s">
        <v>84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6">
        <f t="shared" si="22"/>
        <v>0</v>
      </c>
      <c r="N219" s="16">
        <f t="shared" si="23"/>
        <v>0</v>
      </c>
      <c r="O219" s="16">
        <f t="shared" si="24"/>
        <v>0</v>
      </c>
    </row>
    <row r="220" spans="1:15" ht="26.25">
      <c r="A220" s="80"/>
      <c r="B220" s="2" t="s">
        <v>85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6">
        <f t="shared" si="22"/>
        <v>0</v>
      </c>
      <c r="N220" s="16">
        <f t="shared" si="23"/>
        <v>0</v>
      </c>
      <c r="O220" s="16">
        <f t="shared" si="24"/>
        <v>0</v>
      </c>
    </row>
    <row r="221" spans="1:15" ht="26.25">
      <c r="A221" s="80"/>
      <c r="B221" s="2" t="s">
        <v>6</v>
      </c>
      <c r="C221" s="2">
        <f aca="true" t="shared" si="45" ref="C221:L221">SUM(C219:C220)</f>
        <v>0</v>
      </c>
      <c r="D221" s="2">
        <f t="shared" si="45"/>
        <v>0</v>
      </c>
      <c r="E221" s="2">
        <f t="shared" si="45"/>
        <v>0</v>
      </c>
      <c r="F221" s="2">
        <f t="shared" si="45"/>
        <v>0</v>
      </c>
      <c r="G221" s="2">
        <f t="shared" si="45"/>
        <v>0</v>
      </c>
      <c r="H221" s="2">
        <f t="shared" si="45"/>
        <v>0</v>
      </c>
      <c r="I221" s="2">
        <f t="shared" si="45"/>
        <v>0</v>
      </c>
      <c r="J221" s="2">
        <f t="shared" si="45"/>
        <v>0</v>
      </c>
      <c r="K221" s="2">
        <f t="shared" si="45"/>
        <v>0</v>
      </c>
      <c r="L221" s="2">
        <f t="shared" si="45"/>
        <v>0</v>
      </c>
      <c r="M221" s="16">
        <f t="shared" si="22"/>
        <v>0</v>
      </c>
      <c r="N221" s="16">
        <f t="shared" si="23"/>
        <v>0</v>
      </c>
      <c r="O221" s="16">
        <f t="shared" si="24"/>
        <v>0</v>
      </c>
    </row>
    <row r="222" spans="1:15" ht="26.25">
      <c r="A222" s="80" t="s">
        <v>78</v>
      </c>
      <c r="B222" s="2" t="s">
        <v>84</v>
      </c>
      <c r="C222" s="11">
        <v>0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6">
        <f t="shared" si="22"/>
        <v>0</v>
      </c>
      <c r="N222" s="16">
        <f t="shared" si="23"/>
        <v>0</v>
      </c>
      <c r="O222" s="16">
        <f t="shared" si="24"/>
        <v>0</v>
      </c>
    </row>
    <row r="223" spans="1:15" ht="26.25">
      <c r="A223" s="80"/>
      <c r="B223" s="2" t="s">
        <v>85</v>
      </c>
      <c r="C223" s="11">
        <v>0</v>
      </c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6">
        <f t="shared" si="22"/>
        <v>0</v>
      </c>
      <c r="N223" s="16">
        <f t="shared" si="23"/>
        <v>0</v>
      </c>
      <c r="O223" s="16">
        <f t="shared" si="24"/>
        <v>0</v>
      </c>
    </row>
    <row r="224" spans="1:15" ht="26.25">
      <c r="A224" s="80"/>
      <c r="B224" s="2" t="s">
        <v>6</v>
      </c>
      <c r="C224" s="2">
        <f aca="true" t="shared" si="46" ref="C224:L224">SUM(C222:C223)</f>
        <v>0</v>
      </c>
      <c r="D224" s="2">
        <f t="shared" si="46"/>
        <v>0</v>
      </c>
      <c r="E224" s="2">
        <f t="shared" si="46"/>
        <v>0</v>
      </c>
      <c r="F224" s="2">
        <f t="shared" si="46"/>
        <v>0</v>
      </c>
      <c r="G224" s="2">
        <f t="shared" si="46"/>
        <v>0</v>
      </c>
      <c r="H224" s="2">
        <f t="shared" si="46"/>
        <v>0</v>
      </c>
      <c r="I224" s="2">
        <f t="shared" si="46"/>
        <v>0</v>
      </c>
      <c r="J224" s="2">
        <f t="shared" si="46"/>
        <v>0</v>
      </c>
      <c r="K224" s="2">
        <f t="shared" si="46"/>
        <v>0</v>
      </c>
      <c r="L224" s="2">
        <f t="shared" si="46"/>
        <v>0</v>
      </c>
      <c r="M224" s="16">
        <f aca="true" t="shared" si="47" ref="M224:N227">K224+I224+G224+E224+C224</f>
        <v>0</v>
      </c>
      <c r="N224" s="16">
        <f t="shared" si="47"/>
        <v>0</v>
      </c>
      <c r="O224" s="16">
        <f>N224+M224</f>
        <v>0</v>
      </c>
    </row>
    <row r="225" spans="1:15" ht="26.25">
      <c r="A225" s="80" t="s">
        <v>79</v>
      </c>
      <c r="B225" s="2" t="s">
        <v>84</v>
      </c>
      <c r="C225" s="11"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6">
        <f t="shared" si="47"/>
        <v>0</v>
      </c>
      <c r="N225" s="16">
        <f t="shared" si="47"/>
        <v>0</v>
      </c>
      <c r="O225" s="16">
        <f>N225+M225</f>
        <v>0</v>
      </c>
    </row>
    <row r="226" spans="1:15" ht="26.25">
      <c r="A226" s="80"/>
      <c r="B226" s="2" t="s">
        <v>85</v>
      </c>
      <c r="C226" s="11">
        <v>0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6">
        <f t="shared" si="47"/>
        <v>0</v>
      </c>
      <c r="N226" s="16">
        <f t="shared" si="47"/>
        <v>0</v>
      </c>
      <c r="O226" s="16">
        <f>N226+M226</f>
        <v>0</v>
      </c>
    </row>
    <row r="227" spans="1:15" ht="26.25">
      <c r="A227" s="80"/>
      <c r="B227" s="2" t="s">
        <v>6</v>
      </c>
      <c r="C227" s="2">
        <f aca="true" t="shared" si="48" ref="C227:L227">SUM(C225:C226)</f>
        <v>0</v>
      </c>
      <c r="D227" s="2">
        <f t="shared" si="48"/>
        <v>0</v>
      </c>
      <c r="E227" s="2">
        <f t="shared" si="48"/>
        <v>0</v>
      </c>
      <c r="F227" s="2">
        <f t="shared" si="48"/>
        <v>0</v>
      </c>
      <c r="G227" s="2">
        <f t="shared" si="48"/>
        <v>0</v>
      </c>
      <c r="H227" s="2">
        <f t="shared" si="48"/>
        <v>0</v>
      </c>
      <c r="I227" s="2">
        <f t="shared" si="48"/>
        <v>0</v>
      </c>
      <c r="J227" s="2">
        <f t="shared" si="48"/>
        <v>0</v>
      </c>
      <c r="K227" s="2">
        <f t="shared" si="48"/>
        <v>0</v>
      </c>
      <c r="L227" s="2">
        <f t="shared" si="48"/>
        <v>0</v>
      </c>
      <c r="M227" s="16">
        <f t="shared" si="47"/>
        <v>0</v>
      </c>
      <c r="N227" s="16">
        <f t="shared" si="47"/>
        <v>0</v>
      </c>
      <c r="O227" s="16">
        <f>N227+M227</f>
        <v>0</v>
      </c>
    </row>
    <row r="228" spans="1:15" ht="26.25">
      <c r="A228" s="77" t="s">
        <v>95</v>
      </c>
      <c r="B228" s="10" t="s">
        <v>84</v>
      </c>
      <c r="C228" s="10">
        <f aca="true" t="shared" si="49" ref="C228:O228">C225+C222+C219+C216+C213+C210+C207+C204+C201+C198+C195+C192+C189+C186+C183+C180+C177+C174+C171+C168+C165+C162+C159</f>
        <v>2096</v>
      </c>
      <c r="D228" s="10">
        <f t="shared" si="49"/>
        <v>1414</v>
      </c>
      <c r="E228" s="10">
        <f t="shared" si="49"/>
        <v>59</v>
      </c>
      <c r="F228" s="10">
        <f t="shared" si="49"/>
        <v>51</v>
      </c>
      <c r="G228" s="10">
        <f t="shared" si="49"/>
        <v>13</v>
      </c>
      <c r="H228" s="10">
        <f t="shared" si="49"/>
        <v>3</v>
      </c>
      <c r="I228" s="10">
        <f t="shared" si="49"/>
        <v>111</v>
      </c>
      <c r="J228" s="10">
        <f t="shared" si="49"/>
        <v>55</v>
      </c>
      <c r="K228" s="10">
        <f t="shared" si="49"/>
        <v>45</v>
      </c>
      <c r="L228" s="10">
        <f t="shared" si="49"/>
        <v>17</v>
      </c>
      <c r="M228" s="10">
        <f t="shared" si="49"/>
        <v>2324</v>
      </c>
      <c r="N228" s="10">
        <f t="shared" si="49"/>
        <v>1540</v>
      </c>
      <c r="O228" s="10">
        <f t="shared" si="49"/>
        <v>3864</v>
      </c>
    </row>
    <row r="229" spans="1:19" ht="26.25">
      <c r="A229" s="77"/>
      <c r="B229" s="10" t="s">
        <v>85</v>
      </c>
      <c r="C229" s="10">
        <f aca="true" t="shared" si="50" ref="C229:O229">C226+C223+C220+C217+C214+C211+C208+C205+C202+C199+C196+C193+C190+C187+C184+C181+C178+C175+C172+C169+C166+C163+C160</f>
        <v>185</v>
      </c>
      <c r="D229" s="10">
        <f t="shared" si="50"/>
        <v>104</v>
      </c>
      <c r="E229" s="10">
        <f t="shared" si="50"/>
        <v>16</v>
      </c>
      <c r="F229" s="10">
        <f t="shared" si="50"/>
        <v>11</v>
      </c>
      <c r="G229" s="10">
        <f t="shared" si="50"/>
        <v>0</v>
      </c>
      <c r="H229" s="10">
        <f t="shared" si="50"/>
        <v>0</v>
      </c>
      <c r="I229" s="10">
        <f t="shared" si="50"/>
        <v>83</v>
      </c>
      <c r="J229" s="10">
        <f t="shared" si="50"/>
        <v>13</v>
      </c>
      <c r="K229" s="10">
        <f t="shared" si="50"/>
        <v>7</v>
      </c>
      <c r="L229" s="10">
        <f t="shared" si="50"/>
        <v>2</v>
      </c>
      <c r="M229" s="10">
        <f t="shared" si="50"/>
        <v>291</v>
      </c>
      <c r="N229" s="10">
        <f t="shared" si="50"/>
        <v>130</v>
      </c>
      <c r="O229" s="10">
        <f t="shared" si="50"/>
        <v>421</v>
      </c>
      <c r="S229" s="13" t="s">
        <v>80</v>
      </c>
    </row>
    <row r="230" spans="1:15" ht="26.25">
      <c r="A230" s="77"/>
      <c r="B230" s="10" t="s">
        <v>6</v>
      </c>
      <c r="C230" s="10">
        <f>C229+C228</f>
        <v>2281</v>
      </c>
      <c r="D230" s="10">
        <f aca="true" t="shared" si="51" ref="D230:O230">D229+D228</f>
        <v>1518</v>
      </c>
      <c r="E230" s="10">
        <f t="shared" si="51"/>
        <v>75</v>
      </c>
      <c r="F230" s="10">
        <f t="shared" si="51"/>
        <v>62</v>
      </c>
      <c r="G230" s="10">
        <f t="shared" si="51"/>
        <v>13</v>
      </c>
      <c r="H230" s="10">
        <f t="shared" si="51"/>
        <v>3</v>
      </c>
      <c r="I230" s="10">
        <f t="shared" si="51"/>
        <v>194</v>
      </c>
      <c r="J230" s="10">
        <f t="shared" si="51"/>
        <v>68</v>
      </c>
      <c r="K230" s="10">
        <f t="shared" si="51"/>
        <v>52</v>
      </c>
      <c r="L230" s="10">
        <f t="shared" si="51"/>
        <v>19</v>
      </c>
      <c r="M230" s="10">
        <f t="shared" si="51"/>
        <v>2615</v>
      </c>
      <c r="N230" s="10">
        <f t="shared" si="51"/>
        <v>1670</v>
      </c>
      <c r="O230" s="10">
        <f t="shared" si="51"/>
        <v>4285</v>
      </c>
    </row>
    <row r="231" spans="1:15" ht="26.25">
      <c r="A231" s="2" t="s">
        <v>87</v>
      </c>
      <c r="B231" s="2" t="s">
        <v>83</v>
      </c>
      <c r="C231" s="2">
        <v>592</v>
      </c>
      <c r="D231" s="2">
        <v>442</v>
      </c>
      <c r="E231" s="2">
        <v>35</v>
      </c>
      <c r="F231" s="2">
        <v>43</v>
      </c>
      <c r="G231" s="2">
        <v>0</v>
      </c>
      <c r="H231" s="2">
        <v>0</v>
      </c>
      <c r="I231" s="2">
        <v>5</v>
      </c>
      <c r="J231" s="2">
        <v>3</v>
      </c>
      <c r="K231" s="2">
        <v>2</v>
      </c>
      <c r="L231" s="2">
        <v>1</v>
      </c>
      <c r="M231" s="10">
        <f>K231+I231+G231+E231+C231</f>
        <v>634</v>
      </c>
      <c r="N231" s="10">
        <f>L231+J231+H231+F231+D231</f>
        <v>489</v>
      </c>
      <c r="O231" s="10">
        <f>N231+M231</f>
        <v>1123</v>
      </c>
    </row>
    <row r="232" spans="1:15" ht="78.75">
      <c r="A232" s="2" t="s">
        <v>88</v>
      </c>
      <c r="B232" s="2" t="s">
        <v>83</v>
      </c>
      <c r="C232" s="2">
        <v>191</v>
      </c>
      <c r="D232" s="2">
        <v>115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10">
        <f aca="true" t="shared" si="52" ref="M232:M240">K232+I232+G232+E232+C232</f>
        <v>191</v>
      </c>
      <c r="N232" s="10">
        <f aca="true" t="shared" si="53" ref="N232:N240">L232+J232+H232+F232+D232</f>
        <v>115</v>
      </c>
      <c r="O232" s="10">
        <f aca="true" t="shared" si="54" ref="O232:O240">N232+M232</f>
        <v>306</v>
      </c>
    </row>
    <row r="233" spans="1:15" ht="26.25">
      <c r="A233" s="80" t="s">
        <v>89</v>
      </c>
      <c r="B233" s="2" t="s">
        <v>84</v>
      </c>
      <c r="C233" s="2">
        <v>169</v>
      </c>
      <c r="D233" s="2">
        <v>37</v>
      </c>
      <c r="E233" s="2">
        <v>13</v>
      </c>
      <c r="F233" s="2">
        <v>9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10">
        <f t="shared" si="52"/>
        <v>182</v>
      </c>
      <c r="N233" s="10">
        <f t="shared" si="53"/>
        <v>46</v>
      </c>
      <c r="O233" s="10">
        <f t="shared" si="54"/>
        <v>228</v>
      </c>
    </row>
    <row r="234" spans="1:15" ht="26.25">
      <c r="A234" s="80"/>
      <c r="B234" s="2" t="s">
        <v>85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10">
        <f t="shared" si="52"/>
        <v>0</v>
      </c>
      <c r="N234" s="10">
        <f t="shared" si="53"/>
        <v>0</v>
      </c>
      <c r="O234" s="10">
        <f t="shared" si="54"/>
        <v>0</v>
      </c>
    </row>
    <row r="235" spans="1:15" ht="26.25">
      <c r="A235" s="80" t="s">
        <v>90</v>
      </c>
      <c r="B235" s="2" t="s">
        <v>83</v>
      </c>
      <c r="C235" s="2">
        <v>27</v>
      </c>
      <c r="D235" s="2">
        <v>4</v>
      </c>
      <c r="E235" s="2">
        <v>3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10">
        <f t="shared" si="52"/>
        <v>30</v>
      </c>
      <c r="N235" s="10">
        <f t="shared" si="53"/>
        <v>4</v>
      </c>
      <c r="O235" s="10">
        <f t="shared" si="54"/>
        <v>34</v>
      </c>
    </row>
    <row r="236" spans="1:15" ht="26.25">
      <c r="A236" s="80"/>
      <c r="B236" s="2" t="s">
        <v>84</v>
      </c>
      <c r="C236" s="2">
        <v>7</v>
      </c>
      <c r="D236" s="2">
        <v>3</v>
      </c>
      <c r="E236" s="2">
        <v>1</v>
      </c>
      <c r="F236" s="2">
        <v>1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10">
        <f t="shared" si="52"/>
        <v>8</v>
      </c>
      <c r="N236" s="10">
        <f t="shared" si="53"/>
        <v>4</v>
      </c>
      <c r="O236" s="10">
        <f t="shared" si="54"/>
        <v>12</v>
      </c>
    </row>
    <row r="237" spans="1:15" ht="26.25">
      <c r="A237" s="80"/>
      <c r="B237" s="2" t="s">
        <v>85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10">
        <f t="shared" si="52"/>
        <v>0</v>
      </c>
      <c r="N237" s="10">
        <f t="shared" si="53"/>
        <v>0</v>
      </c>
      <c r="O237" s="10">
        <f t="shared" si="54"/>
        <v>0</v>
      </c>
    </row>
    <row r="238" spans="1:15" ht="52.5">
      <c r="A238" s="2" t="s">
        <v>91</v>
      </c>
      <c r="B238" s="2" t="s">
        <v>84</v>
      </c>
      <c r="C238" s="2">
        <v>63</v>
      </c>
      <c r="D238" s="2">
        <v>69</v>
      </c>
      <c r="E238" s="2">
        <v>1</v>
      </c>
      <c r="F238" s="2">
        <v>4</v>
      </c>
      <c r="G238" s="2">
        <v>0</v>
      </c>
      <c r="H238" s="2">
        <v>0</v>
      </c>
      <c r="I238" s="2">
        <v>1</v>
      </c>
      <c r="J238" s="2">
        <v>1</v>
      </c>
      <c r="K238" s="2">
        <v>0</v>
      </c>
      <c r="L238" s="2">
        <v>1</v>
      </c>
      <c r="M238" s="10">
        <f t="shared" si="52"/>
        <v>65</v>
      </c>
      <c r="N238" s="10">
        <f t="shared" si="53"/>
        <v>75</v>
      </c>
      <c r="O238" s="10">
        <f t="shared" si="54"/>
        <v>140</v>
      </c>
    </row>
    <row r="239" spans="1:15" ht="26.25">
      <c r="A239" s="80" t="s">
        <v>92</v>
      </c>
      <c r="B239" s="2" t="s">
        <v>84</v>
      </c>
      <c r="C239" s="11">
        <v>14</v>
      </c>
      <c r="D239" s="11">
        <v>18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6">
        <f t="shared" si="52"/>
        <v>14</v>
      </c>
      <c r="N239" s="16">
        <f t="shared" si="53"/>
        <v>18</v>
      </c>
      <c r="O239" s="16">
        <f t="shared" si="54"/>
        <v>32</v>
      </c>
    </row>
    <row r="240" spans="1:15" ht="26.25">
      <c r="A240" s="80"/>
      <c r="B240" s="2" t="s">
        <v>85</v>
      </c>
      <c r="C240" s="11">
        <v>0</v>
      </c>
      <c r="D240" s="11">
        <v>1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6">
        <f t="shared" si="52"/>
        <v>0</v>
      </c>
      <c r="N240" s="16">
        <f t="shared" si="53"/>
        <v>1</v>
      </c>
      <c r="O240" s="16">
        <f t="shared" si="54"/>
        <v>1</v>
      </c>
    </row>
    <row r="241" spans="1:15" ht="26.25">
      <c r="A241" s="77" t="s">
        <v>95</v>
      </c>
      <c r="B241" s="10" t="s">
        <v>83</v>
      </c>
      <c r="C241" s="10">
        <f>C231+C232+C235</f>
        <v>810</v>
      </c>
      <c r="D241" s="10">
        <f aca="true" t="shared" si="55" ref="D241:O241">D231+D232+D235</f>
        <v>561</v>
      </c>
      <c r="E241" s="10">
        <f t="shared" si="55"/>
        <v>38</v>
      </c>
      <c r="F241" s="10">
        <f t="shared" si="55"/>
        <v>43</v>
      </c>
      <c r="G241" s="10">
        <f t="shared" si="55"/>
        <v>0</v>
      </c>
      <c r="H241" s="10">
        <f t="shared" si="55"/>
        <v>0</v>
      </c>
      <c r="I241" s="10">
        <f t="shared" si="55"/>
        <v>5</v>
      </c>
      <c r="J241" s="10">
        <f t="shared" si="55"/>
        <v>3</v>
      </c>
      <c r="K241" s="10">
        <f t="shared" si="55"/>
        <v>2</v>
      </c>
      <c r="L241" s="10">
        <f t="shared" si="55"/>
        <v>1</v>
      </c>
      <c r="M241" s="10">
        <f>M231+M232+M235</f>
        <v>855</v>
      </c>
      <c r="N241" s="10">
        <f t="shared" si="55"/>
        <v>608</v>
      </c>
      <c r="O241" s="10">
        <f t="shared" si="55"/>
        <v>1463</v>
      </c>
    </row>
    <row r="242" spans="1:15" ht="26.25">
      <c r="A242" s="77"/>
      <c r="B242" s="10" t="s">
        <v>84</v>
      </c>
      <c r="C242" s="10">
        <f>C233+C236+C238+C239</f>
        <v>253</v>
      </c>
      <c r="D242" s="10">
        <f aca="true" t="shared" si="56" ref="D242:O242">D233+D236+D238+D239</f>
        <v>127</v>
      </c>
      <c r="E242" s="10">
        <f t="shared" si="56"/>
        <v>15</v>
      </c>
      <c r="F242" s="10">
        <f t="shared" si="56"/>
        <v>14</v>
      </c>
      <c r="G242" s="10">
        <f t="shared" si="56"/>
        <v>0</v>
      </c>
      <c r="H242" s="10">
        <f t="shared" si="56"/>
        <v>0</v>
      </c>
      <c r="I242" s="10">
        <f t="shared" si="56"/>
        <v>1</v>
      </c>
      <c r="J242" s="10">
        <f t="shared" si="56"/>
        <v>1</v>
      </c>
      <c r="K242" s="10">
        <f t="shared" si="56"/>
        <v>0</v>
      </c>
      <c r="L242" s="10">
        <f t="shared" si="56"/>
        <v>1</v>
      </c>
      <c r="M242" s="10">
        <f t="shared" si="56"/>
        <v>269</v>
      </c>
      <c r="N242" s="10">
        <f t="shared" si="56"/>
        <v>143</v>
      </c>
      <c r="O242" s="10">
        <f t="shared" si="56"/>
        <v>412</v>
      </c>
    </row>
    <row r="243" spans="1:15" ht="26.25">
      <c r="A243" s="77"/>
      <c r="B243" s="10" t="s">
        <v>85</v>
      </c>
      <c r="C243" s="10">
        <f>C240+C237+C234</f>
        <v>0</v>
      </c>
      <c r="D243" s="10">
        <f aca="true" t="shared" si="57" ref="D243:L243">D240+D237+D234</f>
        <v>1</v>
      </c>
      <c r="E243" s="10">
        <f t="shared" si="57"/>
        <v>0</v>
      </c>
      <c r="F243" s="10">
        <f t="shared" si="57"/>
        <v>0</v>
      </c>
      <c r="G243" s="10">
        <f t="shared" si="57"/>
        <v>0</v>
      </c>
      <c r="H243" s="10">
        <f t="shared" si="57"/>
        <v>0</v>
      </c>
      <c r="I243" s="10">
        <f t="shared" si="57"/>
        <v>0</v>
      </c>
      <c r="J243" s="10">
        <f t="shared" si="57"/>
        <v>0</v>
      </c>
      <c r="K243" s="10">
        <f t="shared" si="57"/>
        <v>0</v>
      </c>
      <c r="L243" s="10">
        <f t="shared" si="57"/>
        <v>0</v>
      </c>
      <c r="M243" s="10">
        <f>M240</f>
        <v>0</v>
      </c>
      <c r="N243" s="10">
        <f>N240</f>
        <v>1</v>
      </c>
      <c r="O243" s="10">
        <f>O240</f>
        <v>1</v>
      </c>
    </row>
    <row r="244" spans="1:15" ht="26.25">
      <c r="A244" s="77" t="s">
        <v>30</v>
      </c>
      <c r="B244" s="10" t="s">
        <v>83</v>
      </c>
      <c r="C244" s="10">
        <f>C241</f>
        <v>810</v>
      </c>
      <c r="D244" s="10">
        <f aca="true" t="shared" si="58" ref="D244:O244">D241</f>
        <v>561</v>
      </c>
      <c r="E244" s="10">
        <f t="shared" si="58"/>
        <v>38</v>
      </c>
      <c r="F244" s="10">
        <f t="shared" si="58"/>
        <v>43</v>
      </c>
      <c r="G244" s="10">
        <f t="shared" si="58"/>
        <v>0</v>
      </c>
      <c r="H244" s="10">
        <f t="shared" si="58"/>
        <v>0</v>
      </c>
      <c r="I244" s="10">
        <f t="shared" si="58"/>
        <v>5</v>
      </c>
      <c r="J244" s="10">
        <f t="shared" si="58"/>
        <v>3</v>
      </c>
      <c r="K244" s="10">
        <f t="shared" si="58"/>
        <v>2</v>
      </c>
      <c r="L244" s="10">
        <f t="shared" si="58"/>
        <v>1</v>
      </c>
      <c r="M244" s="10">
        <f t="shared" si="58"/>
        <v>855</v>
      </c>
      <c r="N244" s="10">
        <f t="shared" si="58"/>
        <v>608</v>
      </c>
      <c r="O244" s="10">
        <f t="shared" si="58"/>
        <v>1463</v>
      </c>
    </row>
    <row r="245" spans="1:15" ht="26.25">
      <c r="A245" s="77"/>
      <c r="B245" s="10" t="s">
        <v>84</v>
      </c>
      <c r="C245" s="10">
        <f aca="true" t="shared" si="59" ref="C245:O245">C242+C228</f>
        <v>2349</v>
      </c>
      <c r="D245" s="10">
        <f t="shared" si="59"/>
        <v>1541</v>
      </c>
      <c r="E245" s="10">
        <f t="shared" si="59"/>
        <v>74</v>
      </c>
      <c r="F245" s="10">
        <f t="shared" si="59"/>
        <v>65</v>
      </c>
      <c r="G245" s="10">
        <f t="shared" si="59"/>
        <v>13</v>
      </c>
      <c r="H245" s="10">
        <f t="shared" si="59"/>
        <v>3</v>
      </c>
      <c r="I245" s="10">
        <f t="shared" si="59"/>
        <v>112</v>
      </c>
      <c r="J245" s="10">
        <f t="shared" si="59"/>
        <v>56</v>
      </c>
      <c r="K245" s="10">
        <f t="shared" si="59"/>
        <v>45</v>
      </c>
      <c r="L245" s="10">
        <f t="shared" si="59"/>
        <v>18</v>
      </c>
      <c r="M245" s="10">
        <f t="shared" si="59"/>
        <v>2593</v>
      </c>
      <c r="N245" s="10">
        <f t="shared" si="59"/>
        <v>1683</v>
      </c>
      <c r="O245" s="10">
        <f t="shared" si="59"/>
        <v>4276</v>
      </c>
    </row>
    <row r="246" spans="1:15" ht="26.25">
      <c r="A246" s="77"/>
      <c r="B246" s="10" t="s">
        <v>85</v>
      </c>
      <c r="C246" s="10">
        <f aca="true" t="shared" si="60" ref="C246:O246">C243+C229</f>
        <v>185</v>
      </c>
      <c r="D246" s="10">
        <f t="shared" si="60"/>
        <v>105</v>
      </c>
      <c r="E246" s="10">
        <f t="shared" si="60"/>
        <v>16</v>
      </c>
      <c r="F246" s="10">
        <f t="shared" si="60"/>
        <v>11</v>
      </c>
      <c r="G246" s="10">
        <f t="shared" si="60"/>
        <v>0</v>
      </c>
      <c r="H246" s="10">
        <f t="shared" si="60"/>
        <v>0</v>
      </c>
      <c r="I246" s="10">
        <f t="shared" si="60"/>
        <v>83</v>
      </c>
      <c r="J246" s="10">
        <f t="shared" si="60"/>
        <v>13</v>
      </c>
      <c r="K246" s="10">
        <f t="shared" si="60"/>
        <v>7</v>
      </c>
      <c r="L246" s="10">
        <f t="shared" si="60"/>
        <v>2</v>
      </c>
      <c r="M246" s="10">
        <f t="shared" si="60"/>
        <v>291</v>
      </c>
      <c r="N246" s="10">
        <f t="shared" si="60"/>
        <v>131</v>
      </c>
      <c r="O246" s="10">
        <f t="shared" si="60"/>
        <v>422</v>
      </c>
    </row>
    <row r="248" spans="1:15" ht="26.25">
      <c r="A248" s="86" t="s">
        <v>86</v>
      </c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</row>
    <row r="249" spans="1:15" ht="26.25">
      <c r="A249" s="86" t="s">
        <v>94</v>
      </c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</row>
    <row r="250" spans="1:15" ht="26.2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</row>
    <row r="251" spans="1:15" ht="26.2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</row>
    <row r="252" spans="1:15" ht="26.25">
      <c r="A252" s="79" t="s">
        <v>96</v>
      </c>
      <c r="B252" s="79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</row>
    <row r="253" spans="1:15" ht="26.25">
      <c r="A253" s="77" t="s">
        <v>0</v>
      </c>
      <c r="B253" s="77" t="s">
        <v>54</v>
      </c>
      <c r="C253" s="77" t="s">
        <v>41</v>
      </c>
      <c r="D253" s="77"/>
      <c r="E253" s="77" t="s">
        <v>81</v>
      </c>
      <c r="F253" s="77"/>
      <c r="G253" s="77" t="s">
        <v>44</v>
      </c>
      <c r="H253" s="77"/>
      <c r="I253" s="77" t="s">
        <v>82</v>
      </c>
      <c r="J253" s="77"/>
      <c r="K253" s="77" t="s">
        <v>46</v>
      </c>
      <c r="L253" s="77"/>
      <c r="M253" s="77" t="s">
        <v>31</v>
      </c>
      <c r="N253" s="77"/>
      <c r="O253" s="77"/>
    </row>
    <row r="254" spans="1:15" ht="26.25">
      <c r="A254" s="77"/>
      <c r="B254" s="77"/>
      <c r="C254" s="10" t="s">
        <v>4</v>
      </c>
      <c r="D254" s="10" t="s">
        <v>42</v>
      </c>
      <c r="E254" s="10" t="s">
        <v>4</v>
      </c>
      <c r="F254" s="10" t="s">
        <v>42</v>
      </c>
      <c r="G254" s="10" t="s">
        <v>4</v>
      </c>
      <c r="H254" s="10" t="s">
        <v>42</v>
      </c>
      <c r="I254" s="10" t="s">
        <v>4</v>
      </c>
      <c r="J254" s="10" t="s">
        <v>42</v>
      </c>
      <c r="K254" s="10" t="s">
        <v>4</v>
      </c>
      <c r="L254" s="10" t="s">
        <v>42</v>
      </c>
      <c r="M254" s="10" t="s">
        <v>4</v>
      </c>
      <c r="N254" s="10" t="s">
        <v>42</v>
      </c>
      <c r="O254" s="10" t="s">
        <v>6</v>
      </c>
    </row>
    <row r="255" spans="1:15" ht="26.25">
      <c r="A255" s="2" t="s">
        <v>7</v>
      </c>
      <c r="B255" s="2" t="s">
        <v>84</v>
      </c>
      <c r="C255" s="2">
        <v>22</v>
      </c>
      <c r="D255" s="2">
        <v>9</v>
      </c>
      <c r="E255" s="2">
        <v>1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10">
        <f aca="true" t="shared" si="61" ref="M255:M270">K255+I255+G255+E255+C255</f>
        <v>23</v>
      </c>
      <c r="N255" s="10">
        <f aca="true" t="shared" si="62" ref="N255:N270">L255+J255+H255+F255+D255</f>
        <v>9</v>
      </c>
      <c r="O255" s="10">
        <f aca="true" t="shared" si="63" ref="O255:O270">N255+M255</f>
        <v>32</v>
      </c>
    </row>
    <row r="256" spans="1:15" ht="26.25">
      <c r="A256" s="2" t="s">
        <v>8</v>
      </c>
      <c r="B256" s="2" t="s">
        <v>84</v>
      </c>
      <c r="C256" s="2">
        <v>20</v>
      </c>
      <c r="D256" s="2">
        <v>4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10">
        <f t="shared" si="61"/>
        <v>20</v>
      </c>
      <c r="N256" s="10">
        <f t="shared" si="62"/>
        <v>4</v>
      </c>
      <c r="O256" s="10">
        <f t="shared" si="63"/>
        <v>24</v>
      </c>
    </row>
    <row r="257" spans="1:15" ht="26.25">
      <c r="A257" s="2" t="s">
        <v>9</v>
      </c>
      <c r="B257" s="2" t="s">
        <v>84</v>
      </c>
      <c r="C257" s="2">
        <v>7</v>
      </c>
      <c r="D257" s="2">
        <v>4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10">
        <f t="shared" si="61"/>
        <v>7</v>
      </c>
      <c r="N257" s="10">
        <f t="shared" si="62"/>
        <v>4</v>
      </c>
      <c r="O257" s="10">
        <f t="shared" si="63"/>
        <v>11</v>
      </c>
    </row>
    <row r="258" spans="1:15" ht="26.25">
      <c r="A258" s="2" t="s">
        <v>10</v>
      </c>
      <c r="B258" s="2" t="s">
        <v>84</v>
      </c>
      <c r="C258" s="2">
        <v>2</v>
      </c>
      <c r="D258" s="2">
        <v>5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10">
        <f t="shared" si="61"/>
        <v>2</v>
      </c>
      <c r="N258" s="10">
        <f t="shared" si="62"/>
        <v>5</v>
      </c>
      <c r="O258" s="10">
        <f t="shared" si="63"/>
        <v>7</v>
      </c>
    </row>
    <row r="259" spans="1:15" ht="26.25">
      <c r="A259" s="2" t="s">
        <v>11</v>
      </c>
      <c r="B259" s="2" t="s">
        <v>84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10">
        <f t="shared" si="61"/>
        <v>0</v>
      </c>
      <c r="N259" s="10">
        <f t="shared" si="62"/>
        <v>0</v>
      </c>
      <c r="O259" s="10">
        <f t="shared" si="63"/>
        <v>0</v>
      </c>
    </row>
    <row r="260" spans="1:15" ht="52.5">
      <c r="A260" s="2" t="s">
        <v>60</v>
      </c>
      <c r="B260" s="2" t="s">
        <v>84</v>
      </c>
      <c r="C260" s="11">
        <v>2</v>
      </c>
      <c r="D260" s="11">
        <v>2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6">
        <f t="shared" si="61"/>
        <v>2</v>
      </c>
      <c r="N260" s="16">
        <f t="shared" si="62"/>
        <v>2</v>
      </c>
      <c r="O260" s="16">
        <f t="shared" si="63"/>
        <v>4</v>
      </c>
    </row>
    <row r="261" spans="1:15" ht="26.25">
      <c r="A261" s="2" t="s">
        <v>12</v>
      </c>
      <c r="B261" s="2" t="s">
        <v>84</v>
      </c>
      <c r="C261" s="11">
        <v>3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6">
        <f t="shared" si="61"/>
        <v>3</v>
      </c>
      <c r="N261" s="16">
        <f t="shared" si="62"/>
        <v>0</v>
      </c>
      <c r="O261" s="16">
        <f t="shared" si="63"/>
        <v>3</v>
      </c>
    </row>
    <row r="262" spans="1:15" ht="26.25">
      <c r="A262" s="2" t="s">
        <v>14</v>
      </c>
      <c r="B262" s="2" t="s">
        <v>84</v>
      </c>
      <c r="C262" s="11">
        <v>5</v>
      </c>
      <c r="D262" s="11">
        <v>2</v>
      </c>
      <c r="E262" s="11">
        <v>2</v>
      </c>
      <c r="F262" s="11">
        <v>1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6">
        <f t="shared" si="61"/>
        <v>7</v>
      </c>
      <c r="N262" s="16">
        <f t="shared" si="62"/>
        <v>3</v>
      </c>
      <c r="O262" s="16">
        <f t="shared" si="63"/>
        <v>10</v>
      </c>
    </row>
    <row r="263" spans="1:15" ht="26.25">
      <c r="A263" s="2" t="s">
        <v>17</v>
      </c>
      <c r="B263" s="2" t="s">
        <v>84</v>
      </c>
      <c r="C263" s="11">
        <v>9</v>
      </c>
      <c r="D263" s="11">
        <v>10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6">
        <f t="shared" si="61"/>
        <v>9</v>
      </c>
      <c r="N263" s="16">
        <f t="shared" si="62"/>
        <v>10</v>
      </c>
      <c r="O263" s="16">
        <f t="shared" si="63"/>
        <v>19</v>
      </c>
    </row>
    <row r="264" spans="1:15" ht="26.25">
      <c r="A264" s="2" t="s">
        <v>18</v>
      </c>
      <c r="B264" s="2" t="s">
        <v>84</v>
      </c>
      <c r="C264" s="11">
        <v>8</v>
      </c>
      <c r="D264" s="11">
        <v>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6">
        <f t="shared" si="61"/>
        <v>8</v>
      </c>
      <c r="N264" s="16">
        <f t="shared" si="62"/>
        <v>8</v>
      </c>
      <c r="O264" s="16">
        <f t="shared" si="63"/>
        <v>16</v>
      </c>
    </row>
    <row r="265" spans="1:15" ht="26.25">
      <c r="A265" s="2" t="s">
        <v>19</v>
      </c>
      <c r="B265" s="2" t="s">
        <v>84</v>
      </c>
      <c r="C265" s="11">
        <v>2</v>
      </c>
      <c r="D265" s="11">
        <v>13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6">
        <f t="shared" si="61"/>
        <v>2</v>
      </c>
      <c r="N265" s="16">
        <f t="shared" si="62"/>
        <v>13</v>
      </c>
      <c r="O265" s="16">
        <f t="shared" si="63"/>
        <v>15</v>
      </c>
    </row>
    <row r="266" spans="1:15" ht="26.25">
      <c r="A266" s="2" t="s">
        <v>20</v>
      </c>
      <c r="B266" s="2" t="s">
        <v>84</v>
      </c>
      <c r="C266" s="11">
        <v>8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6">
        <f t="shared" si="61"/>
        <v>8</v>
      </c>
      <c r="N266" s="16">
        <f t="shared" si="62"/>
        <v>0</v>
      </c>
      <c r="O266" s="16">
        <f t="shared" si="63"/>
        <v>8</v>
      </c>
    </row>
    <row r="267" spans="1:15" ht="26.25">
      <c r="A267" s="2" t="s">
        <v>21</v>
      </c>
      <c r="B267" s="2" t="s">
        <v>84</v>
      </c>
      <c r="C267" s="11">
        <v>18</v>
      </c>
      <c r="D267" s="11">
        <v>6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6">
        <f t="shared" si="61"/>
        <v>18</v>
      </c>
      <c r="N267" s="16">
        <f t="shared" si="62"/>
        <v>6</v>
      </c>
      <c r="O267" s="16">
        <f t="shared" si="63"/>
        <v>24</v>
      </c>
    </row>
    <row r="268" spans="1:15" ht="26.25">
      <c r="A268" s="2" t="s">
        <v>23</v>
      </c>
      <c r="B268" s="2" t="s">
        <v>84</v>
      </c>
      <c r="C268" s="11">
        <v>1</v>
      </c>
      <c r="D268" s="11">
        <v>0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6">
        <f t="shared" si="61"/>
        <v>1</v>
      </c>
      <c r="N268" s="16">
        <f t="shared" si="62"/>
        <v>0</v>
      </c>
      <c r="O268" s="16">
        <f t="shared" si="63"/>
        <v>1</v>
      </c>
    </row>
    <row r="269" spans="1:15" ht="26.25">
      <c r="A269" s="2" t="s">
        <v>24</v>
      </c>
      <c r="B269" s="2" t="s">
        <v>84</v>
      </c>
      <c r="C269" s="11">
        <v>0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6">
        <f t="shared" si="61"/>
        <v>0</v>
      </c>
      <c r="N269" s="16">
        <f t="shared" si="62"/>
        <v>0</v>
      </c>
      <c r="O269" s="16">
        <f t="shared" si="63"/>
        <v>0</v>
      </c>
    </row>
    <row r="270" spans="1:15" ht="26.25">
      <c r="A270" s="2" t="s">
        <v>25</v>
      </c>
      <c r="B270" s="2" t="s">
        <v>84</v>
      </c>
      <c r="C270" s="11">
        <v>4</v>
      </c>
      <c r="D270" s="11">
        <v>1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6">
        <f t="shared" si="61"/>
        <v>4</v>
      </c>
      <c r="N270" s="16">
        <f t="shared" si="62"/>
        <v>1</v>
      </c>
      <c r="O270" s="16">
        <f t="shared" si="63"/>
        <v>5</v>
      </c>
    </row>
    <row r="271" spans="1:15" ht="26.25">
      <c r="A271" s="10" t="s">
        <v>6</v>
      </c>
      <c r="B271" s="21" t="s">
        <v>84</v>
      </c>
      <c r="C271" s="10">
        <f aca="true" t="shared" si="64" ref="C271:O271">SUM(C255:C270)</f>
        <v>111</v>
      </c>
      <c r="D271" s="10">
        <f t="shared" si="64"/>
        <v>64</v>
      </c>
      <c r="E271" s="10">
        <f t="shared" si="64"/>
        <v>3</v>
      </c>
      <c r="F271" s="10">
        <f t="shared" si="64"/>
        <v>1</v>
      </c>
      <c r="G271" s="10">
        <f t="shared" si="64"/>
        <v>0</v>
      </c>
      <c r="H271" s="10">
        <f t="shared" si="64"/>
        <v>0</v>
      </c>
      <c r="I271" s="10">
        <f t="shared" si="64"/>
        <v>0</v>
      </c>
      <c r="J271" s="10">
        <f t="shared" si="64"/>
        <v>0</v>
      </c>
      <c r="K271" s="10">
        <f t="shared" si="64"/>
        <v>0</v>
      </c>
      <c r="L271" s="10">
        <f t="shared" si="64"/>
        <v>0</v>
      </c>
      <c r="M271" s="10">
        <f t="shared" si="64"/>
        <v>114</v>
      </c>
      <c r="N271" s="10">
        <f t="shared" si="64"/>
        <v>65</v>
      </c>
      <c r="O271" s="10">
        <f t="shared" si="64"/>
        <v>179</v>
      </c>
    </row>
    <row r="272" spans="1:15" ht="26.25">
      <c r="A272" s="2" t="s">
        <v>87</v>
      </c>
      <c r="B272" s="2" t="s">
        <v>83</v>
      </c>
      <c r="C272" s="2">
        <v>74</v>
      </c>
      <c r="D272" s="2">
        <v>48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10">
        <f aca="true" t="shared" si="65" ref="M272:N276">K272+I272+G272+E272+C272</f>
        <v>74</v>
      </c>
      <c r="N272" s="10">
        <f t="shared" si="65"/>
        <v>48</v>
      </c>
      <c r="O272" s="10">
        <f>N272+M272</f>
        <v>122</v>
      </c>
    </row>
    <row r="273" spans="1:15" ht="26.25">
      <c r="A273" s="2" t="s">
        <v>89</v>
      </c>
      <c r="B273" s="2" t="s">
        <v>84</v>
      </c>
      <c r="C273" s="2">
        <v>13</v>
      </c>
      <c r="D273" s="2">
        <v>1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10">
        <f t="shared" si="65"/>
        <v>13</v>
      </c>
      <c r="N273" s="10">
        <f t="shared" si="65"/>
        <v>1</v>
      </c>
      <c r="O273" s="10">
        <f>N273+M273</f>
        <v>14</v>
      </c>
    </row>
    <row r="274" spans="1:15" ht="26.25">
      <c r="A274" s="12" t="s">
        <v>90</v>
      </c>
      <c r="B274" s="2" t="s">
        <v>84</v>
      </c>
      <c r="C274" s="2">
        <v>1</v>
      </c>
      <c r="D274" s="2">
        <v>1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10">
        <f t="shared" si="65"/>
        <v>1</v>
      </c>
      <c r="N274" s="10">
        <f t="shared" si="65"/>
        <v>1</v>
      </c>
      <c r="O274" s="10">
        <f>N274+M274</f>
        <v>2</v>
      </c>
    </row>
    <row r="275" spans="1:15" ht="52.5">
      <c r="A275" s="2" t="s">
        <v>91</v>
      </c>
      <c r="B275" s="2" t="s">
        <v>84</v>
      </c>
      <c r="C275" s="2">
        <v>5</v>
      </c>
      <c r="D275" s="2">
        <v>13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10">
        <f t="shared" si="65"/>
        <v>5</v>
      </c>
      <c r="N275" s="10">
        <f t="shared" si="65"/>
        <v>13</v>
      </c>
      <c r="O275" s="10">
        <f>N275+M275</f>
        <v>18</v>
      </c>
    </row>
    <row r="276" spans="1:15" ht="52.5">
      <c r="A276" s="2" t="s">
        <v>92</v>
      </c>
      <c r="B276" s="2" t="s">
        <v>84</v>
      </c>
      <c r="C276" s="11">
        <v>2</v>
      </c>
      <c r="D276" s="11">
        <v>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6">
        <f t="shared" si="65"/>
        <v>2</v>
      </c>
      <c r="N276" s="16">
        <f t="shared" si="65"/>
        <v>1</v>
      </c>
      <c r="O276" s="16">
        <f>N276+M276</f>
        <v>3</v>
      </c>
    </row>
    <row r="277" spans="1:15" ht="26.25">
      <c r="A277" s="77" t="s">
        <v>95</v>
      </c>
      <c r="B277" s="10" t="s">
        <v>83</v>
      </c>
      <c r="C277" s="10">
        <f>C272</f>
        <v>74</v>
      </c>
      <c r="D277" s="10">
        <f aca="true" t="shared" si="66" ref="D277:O277">D272</f>
        <v>48</v>
      </c>
      <c r="E277" s="10">
        <f t="shared" si="66"/>
        <v>0</v>
      </c>
      <c r="F277" s="10">
        <f t="shared" si="66"/>
        <v>0</v>
      </c>
      <c r="G277" s="10">
        <f t="shared" si="66"/>
        <v>0</v>
      </c>
      <c r="H277" s="10">
        <f t="shared" si="66"/>
        <v>0</v>
      </c>
      <c r="I277" s="10">
        <f t="shared" si="66"/>
        <v>0</v>
      </c>
      <c r="J277" s="10">
        <f t="shared" si="66"/>
        <v>0</v>
      </c>
      <c r="K277" s="10">
        <f t="shared" si="66"/>
        <v>0</v>
      </c>
      <c r="L277" s="10">
        <f t="shared" si="66"/>
        <v>0</v>
      </c>
      <c r="M277" s="10">
        <f t="shared" si="66"/>
        <v>74</v>
      </c>
      <c r="N277" s="10">
        <f t="shared" si="66"/>
        <v>48</v>
      </c>
      <c r="O277" s="10">
        <f t="shared" si="66"/>
        <v>122</v>
      </c>
    </row>
    <row r="278" spans="1:15" ht="26.25">
      <c r="A278" s="77"/>
      <c r="B278" s="10" t="s">
        <v>84</v>
      </c>
      <c r="C278" s="10">
        <f>C273+C274+C275+C276</f>
        <v>21</v>
      </c>
      <c r="D278" s="10">
        <f aca="true" t="shared" si="67" ref="D278:O278">D273+D274+D275+D276</f>
        <v>16</v>
      </c>
      <c r="E278" s="10">
        <f t="shared" si="67"/>
        <v>0</v>
      </c>
      <c r="F278" s="10">
        <f t="shared" si="67"/>
        <v>0</v>
      </c>
      <c r="G278" s="10">
        <f t="shared" si="67"/>
        <v>0</v>
      </c>
      <c r="H278" s="10">
        <f t="shared" si="67"/>
        <v>0</v>
      </c>
      <c r="I278" s="10">
        <f t="shared" si="67"/>
        <v>0</v>
      </c>
      <c r="J278" s="10">
        <f t="shared" si="67"/>
        <v>0</v>
      </c>
      <c r="K278" s="10">
        <f t="shared" si="67"/>
        <v>0</v>
      </c>
      <c r="L278" s="10">
        <f t="shared" si="67"/>
        <v>0</v>
      </c>
      <c r="M278" s="10">
        <f t="shared" si="67"/>
        <v>21</v>
      </c>
      <c r="N278" s="10">
        <f t="shared" si="67"/>
        <v>16</v>
      </c>
      <c r="O278" s="10">
        <f t="shared" si="67"/>
        <v>37</v>
      </c>
    </row>
    <row r="279" spans="1:15" ht="26.25">
      <c r="A279" s="77" t="s">
        <v>30</v>
      </c>
      <c r="B279" s="10" t="s">
        <v>83</v>
      </c>
      <c r="C279" s="10">
        <f>C277</f>
        <v>74</v>
      </c>
      <c r="D279" s="10">
        <f aca="true" t="shared" si="68" ref="D279:O279">D277</f>
        <v>48</v>
      </c>
      <c r="E279" s="10">
        <f t="shared" si="68"/>
        <v>0</v>
      </c>
      <c r="F279" s="10">
        <f t="shared" si="68"/>
        <v>0</v>
      </c>
      <c r="G279" s="10">
        <f t="shared" si="68"/>
        <v>0</v>
      </c>
      <c r="H279" s="10">
        <f t="shared" si="68"/>
        <v>0</v>
      </c>
      <c r="I279" s="10">
        <f t="shared" si="68"/>
        <v>0</v>
      </c>
      <c r="J279" s="10">
        <f t="shared" si="68"/>
        <v>0</v>
      </c>
      <c r="K279" s="10">
        <f t="shared" si="68"/>
        <v>0</v>
      </c>
      <c r="L279" s="10">
        <f t="shared" si="68"/>
        <v>0</v>
      </c>
      <c r="M279" s="10">
        <f t="shared" si="68"/>
        <v>74</v>
      </c>
      <c r="N279" s="10">
        <f t="shared" si="68"/>
        <v>48</v>
      </c>
      <c r="O279" s="10">
        <f t="shared" si="68"/>
        <v>122</v>
      </c>
    </row>
    <row r="280" spans="1:15" ht="26.25">
      <c r="A280" s="77"/>
      <c r="B280" s="10" t="s">
        <v>84</v>
      </c>
      <c r="C280" s="10">
        <f aca="true" t="shared" si="69" ref="C280:O280">C278+C271</f>
        <v>132</v>
      </c>
      <c r="D280" s="10">
        <f t="shared" si="69"/>
        <v>80</v>
      </c>
      <c r="E280" s="10">
        <f t="shared" si="69"/>
        <v>3</v>
      </c>
      <c r="F280" s="10">
        <f t="shared" si="69"/>
        <v>1</v>
      </c>
      <c r="G280" s="10">
        <f t="shared" si="69"/>
        <v>0</v>
      </c>
      <c r="H280" s="10">
        <f t="shared" si="69"/>
        <v>0</v>
      </c>
      <c r="I280" s="10">
        <f t="shared" si="69"/>
        <v>0</v>
      </c>
      <c r="J280" s="10">
        <f t="shared" si="69"/>
        <v>0</v>
      </c>
      <c r="K280" s="10">
        <f t="shared" si="69"/>
        <v>0</v>
      </c>
      <c r="L280" s="10">
        <f t="shared" si="69"/>
        <v>0</v>
      </c>
      <c r="M280" s="10">
        <f t="shared" si="69"/>
        <v>135</v>
      </c>
      <c r="N280" s="10">
        <f t="shared" si="69"/>
        <v>81</v>
      </c>
      <c r="O280" s="10">
        <f t="shared" si="69"/>
        <v>216</v>
      </c>
    </row>
    <row r="281" spans="1:15" ht="26.2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</row>
    <row r="282" spans="1:15" ht="26.2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</row>
    <row r="283" spans="1:15" ht="26.2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</row>
    <row r="284" spans="1:15" ht="26.25">
      <c r="A284" s="79" t="s">
        <v>184</v>
      </c>
      <c r="B284" s="79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</row>
    <row r="285" spans="1:15" ht="26.25">
      <c r="A285" s="77" t="s">
        <v>0</v>
      </c>
      <c r="B285" s="77" t="s">
        <v>54</v>
      </c>
      <c r="C285" s="77" t="s">
        <v>41</v>
      </c>
      <c r="D285" s="77"/>
      <c r="E285" s="77" t="s">
        <v>81</v>
      </c>
      <c r="F285" s="77"/>
      <c r="G285" s="77" t="s">
        <v>44</v>
      </c>
      <c r="H285" s="77"/>
      <c r="I285" s="77" t="s">
        <v>82</v>
      </c>
      <c r="J285" s="77"/>
      <c r="K285" s="77" t="s">
        <v>46</v>
      </c>
      <c r="L285" s="77"/>
      <c r="M285" s="77" t="s">
        <v>31</v>
      </c>
      <c r="N285" s="77"/>
      <c r="O285" s="77"/>
    </row>
    <row r="286" spans="1:15" ht="26.25">
      <c r="A286" s="77"/>
      <c r="B286" s="77"/>
      <c r="C286" s="10" t="s">
        <v>4</v>
      </c>
      <c r="D286" s="10" t="s">
        <v>42</v>
      </c>
      <c r="E286" s="10" t="s">
        <v>4</v>
      </c>
      <c r="F286" s="10" t="s">
        <v>42</v>
      </c>
      <c r="G286" s="10" t="s">
        <v>4</v>
      </c>
      <c r="H286" s="10" t="s">
        <v>42</v>
      </c>
      <c r="I286" s="10" t="s">
        <v>4</v>
      </c>
      <c r="J286" s="10" t="s">
        <v>42</v>
      </c>
      <c r="K286" s="10" t="s">
        <v>4</v>
      </c>
      <c r="L286" s="10" t="s">
        <v>42</v>
      </c>
      <c r="M286" s="10" t="s">
        <v>4</v>
      </c>
      <c r="N286" s="10" t="s">
        <v>42</v>
      </c>
      <c r="O286" s="10" t="s">
        <v>6</v>
      </c>
    </row>
    <row r="287" spans="1:15" ht="26.25">
      <c r="A287" s="80" t="s">
        <v>7</v>
      </c>
      <c r="B287" s="2" t="s">
        <v>84</v>
      </c>
      <c r="C287" s="2">
        <v>479</v>
      </c>
      <c r="D287" s="2">
        <v>179</v>
      </c>
      <c r="E287" s="2">
        <v>12</v>
      </c>
      <c r="F287" s="2">
        <v>4</v>
      </c>
      <c r="G287" s="2">
        <v>6</v>
      </c>
      <c r="H287" s="2">
        <v>0</v>
      </c>
      <c r="I287" s="2">
        <v>37</v>
      </c>
      <c r="J287" s="2">
        <v>9</v>
      </c>
      <c r="K287" s="2">
        <v>34</v>
      </c>
      <c r="L287" s="2">
        <v>6</v>
      </c>
      <c r="M287" s="10">
        <v>568</v>
      </c>
      <c r="N287" s="10">
        <v>198</v>
      </c>
      <c r="O287" s="10">
        <v>766</v>
      </c>
    </row>
    <row r="288" spans="1:15" ht="26.25">
      <c r="A288" s="80"/>
      <c r="B288" s="2" t="s">
        <v>85</v>
      </c>
      <c r="C288" s="2">
        <v>13</v>
      </c>
      <c r="D288" s="2">
        <v>2</v>
      </c>
      <c r="E288" s="2">
        <v>1</v>
      </c>
      <c r="F288" s="2">
        <v>0</v>
      </c>
      <c r="G288" s="2">
        <v>0</v>
      </c>
      <c r="H288" s="2">
        <v>0</v>
      </c>
      <c r="I288" s="2">
        <v>5</v>
      </c>
      <c r="J288" s="2">
        <v>0</v>
      </c>
      <c r="K288" s="2">
        <v>0</v>
      </c>
      <c r="L288" s="2">
        <v>0</v>
      </c>
      <c r="M288" s="10">
        <v>19</v>
      </c>
      <c r="N288" s="10">
        <v>2</v>
      </c>
      <c r="O288" s="10">
        <v>21</v>
      </c>
    </row>
    <row r="289" spans="1:15" ht="26.25">
      <c r="A289" s="80"/>
      <c r="B289" s="2" t="s">
        <v>6</v>
      </c>
      <c r="C289" s="2">
        <v>492</v>
      </c>
      <c r="D289" s="2">
        <v>181</v>
      </c>
      <c r="E289" s="2">
        <v>13</v>
      </c>
      <c r="F289" s="2">
        <v>4</v>
      </c>
      <c r="G289" s="2">
        <v>6</v>
      </c>
      <c r="H289" s="2">
        <v>0</v>
      </c>
      <c r="I289" s="2">
        <v>42</v>
      </c>
      <c r="J289" s="2">
        <v>9</v>
      </c>
      <c r="K289" s="2">
        <v>34</v>
      </c>
      <c r="L289" s="2">
        <v>6</v>
      </c>
      <c r="M289" s="10">
        <v>587</v>
      </c>
      <c r="N289" s="10">
        <v>200</v>
      </c>
      <c r="O289" s="10">
        <v>787</v>
      </c>
    </row>
    <row r="290" spans="1:15" ht="26.25">
      <c r="A290" s="80" t="s">
        <v>8</v>
      </c>
      <c r="B290" s="2" t="s">
        <v>84</v>
      </c>
      <c r="C290" s="2">
        <v>208</v>
      </c>
      <c r="D290" s="2">
        <v>83</v>
      </c>
      <c r="E290" s="2">
        <v>2</v>
      </c>
      <c r="F290" s="2">
        <v>1</v>
      </c>
      <c r="G290" s="2">
        <v>5</v>
      </c>
      <c r="H290" s="2">
        <v>0</v>
      </c>
      <c r="I290" s="2">
        <v>18</v>
      </c>
      <c r="J290" s="2">
        <v>9</v>
      </c>
      <c r="K290" s="2">
        <v>2</v>
      </c>
      <c r="L290" s="2">
        <v>4</v>
      </c>
      <c r="M290" s="10">
        <v>235</v>
      </c>
      <c r="N290" s="10">
        <v>97</v>
      </c>
      <c r="O290" s="10">
        <v>332</v>
      </c>
    </row>
    <row r="291" spans="1:15" ht="26.25">
      <c r="A291" s="80"/>
      <c r="B291" s="2" t="s">
        <v>85</v>
      </c>
      <c r="C291" s="2">
        <v>28</v>
      </c>
      <c r="D291" s="2">
        <v>9</v>
      </c>
      <c r="E291" s="2">
        <v>0</v>
      </c>
      <c r="F291" s="2">
        <v>0</v>
      </c>
      <c r="G291" s="2">
        <v>0</v>
      </c>
      <c r="H291" s="2">
        <v>0</v>
      </c>
      <c r="I291" s="2">
        <v>8</v>
      </c>
      <c r="J291" s="2">
        <v>0</v>
      </c>
      <c r="K291" s="2">
        <v>0</v>
      </c>
      <c r="L291" s="2">
        <v>0</v>
      </c>
      <c r="M291" s="10">
        <v>36</v>
      </c>
      <c r="N291" s="10">
        <v>9</v>
      </c>
      <c r="O291" s="10">
        <v>45</v>
      </c>
    </row>
    <row r="292" spans="1:15" ht="26.25">
      <c r="A292" s="80"/>
      <c r="B292" s="2" t="s">
        <v>6</v>
      </c>
      <c r="C292" s="2">
        <v>236</v>
      </c>
      <c r="D292" s="2">
        <v>92</v>
      </c>
      <c r="E292" s="2">
        <v>2</v>
      </c>
      <c r="F292" s="2">
        <v>1</v>
      </c>
      <c r="G292" s="2">
        <v>5</v>
      </c>
      <c r="H292" s="2">
        <v>0</v>
      </c>
      <c r="I292" s="2">
        <v>26</v>
      </c>
      <c r="J292" s="2">
        <v>9</v>
      </c>
      <c r="K292" s="2">
        <v>2</v>
      </c>
      <c r="L292" s="2">
        <v>4</v>
      </c>
      <c r="M292" s="10">
        <v>271</v>
      </c>
      <c r="N292" s="10">
        <v>106</v>
      </c>
      <c r="O292" s="10">
        <v>377</v>
      </c>
    </row>
    <row r="293" spans="1:15" ht="26.25">
      <c r="A293" s="80" t="s">
        <v>9</v>
      </c>
      <c r="B293" s="2" t="s">
        <v>84</v>
      </c>
      <c r="C293" s="2">
        <v>166</v>
      </c>
      <c r="D293" s="2">
        <v>145</v>
      </c>
      <c r="E293" s="2">
        <v>6</v>
      </c>
      <c r="F293" s="2">
        <v>6</v>
      </c>
      <c r="G293" s="2">
        <v>0</v>
      </c>
      <c r="H293" s="2">
        <v>0</v>
      </c>
      <c r="I293" s="2">
        <v>4</v>
      </c>
      <c r="J293" s="2">
        <v>4</v>
      </c>
      <c r="K293" s="2">
        <v>0</v>
      </c>
      <c r="L293" s="2">
        <v>2</v>
      </c>
      <c r="M293" s="10">
        <v>176</v>
      </c>
      <c r="N293" s="10">
        <v>157</v>
      </c>
      <c r="O293" s="10">
        <v>333</v>
      </c>
    </row>
    <row r="294" spans="1:15" ht="26.25">
      <c r="A294" s="80"/>
      <c r="B294" s="2" t="s">
        <v>85</v>
      </c>
      <c r="C294" s="2">
        <v>3</v>
      </c>
      <c r="D294" s="2">
        <v>3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10">
        <v>3</v>
      </c>
      <c r="N294" s="10">
        <v>3</v>
      </c>
      <c r="O294" s="10">
        <v>6</v>
      </c>
    </row>
    <row r="295" spans="1:15" ht="26.25">
      <c r="A295" s="80"/>
      <c r="B295" s="2" t="s">
        <v>6</v>
      </c>
      <c r="C295" s="2">
        <v>169</v>
      </c>
      <c r="D295" s="2">
        <v>148</v>
      </c>
      <c r="E295" s="2">
        <v>6</v>
      </c>
      <c r="F295" s="2">
        <v>6</v>
      </c>
      <c r="G295" s="2">
        <v>0</v>
      </c>
      <c r="H295" s="2">
        <v>0</v>
      </c>
      <c r="I295" s="2">
        <v>4</v>
      </c>
      <c r="J295" s="2">
        <v>4</v>
      </c>
      <c r="K295" s="2">
        <v>0</v>
      </c>
      <c r="L295" s="2">
        <v>2</v>
      </c>
      <c r="M295" s="10">
        <v>179</v>
      </c>
      <c r="N295" s="10">
        <v>160</v>
      </c>
      <c r="O295" s="10">
        <v>339</v>
      </c>
    </row>
    <row r="296" spans="1:15" ht="26.25">
      <c r="A296" s="80" t="s">
        <v>10</v>
      </c>
      <c r="B296" s="2" t="s">
        <v>84</v>
      </c>
      <c r="C296" s="2">
        <v>70</v>
      </c>
      <c r="D296" s="2">
        <v>36</v>
      </c>
      <c r="E296" s="2">
        <v>0</v>
      </c>
      <c r="F296" s="2">
        <v>0</v>
      </c>
      <c r="G296" s="2">
        <v>0</v>
      </c>
      <c r="H296" s="2">
        <v>0</v>
      </c>
      <c r="I296" s="2">
        <v>1</v>
      </c>
      <c r="J296" s="2">
        <v>0</v>
      </c>
      <c r="K296" s="2">
        <v>0</v>
      </c>
      <c r="L296" s="2">
        <v>0</v>
      </c>
      <c r="M296" s="10">
        <v>71</v>
      </c>
      <c r="N296" s="10">
        <v>36</v>
      </c>
      <c r="O296" s="10">
        <v>107</v>
      </c>
    </row>
    <row r="297" spans="1:15" ht="26.25">
      <c r="A297" s="80"/>
      <c r="B297" s="2" t="s">
        <v>85</v>
      </c>
      <c r="C297" s="2">
        <v>5</v>
      </c>
      <c r="D297" s="2">
        <v>6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1</v>
      </c>
      <c r="K297" s="2">
        <v>0</v>
      </c>
      <c r="L297" s="2">
        <v>0</v>
      </c>
      <c r="M297" s="10">
        <v>5</v>
      </c>
      <c r="N297" s="10">
        <v>7</v>
      </c>
      <c r="O297" s="10">
        <v>12</v>
      </c>
    </row>
    <row r="298" spans="1:15" ht="26.25">
      <c r="A298" s="80"/>
      <c r="B298" s="2" t="s">
        <v>6</v>
      </c>
      <c r="C298" s="2">
        <v>75</v>
      </c>
      <c r="D298" s="2">
        <v>42</v>
      </c>
      <c r="E298" s="2">
        <v>0</v>
      </c>
      <c r="F298" s="2">
        <v>0</v>
      </c>
      <c r="G298" s="2">
        <v>0</v>
      </c>
      <c r="H298" s="2">
        <v>0</v>
      </c>
      <c r="I298" s="2">
        <v>1</v>
      </c>
      <c r="J298" s="2">
        <v>1</v>
      </c>
      <c r="K298" s="2">
        <v>0</v>
      </c>
      <c r="L298" s="2">
        <v>0</v>
      </c>
      <c r="M298" s="10">
        <v>76</v>
      </c>
      <c r="N298" s="10">
        <v>43</v>
      </c>
      <c r="O298" s="10">
        <v>119</v>
      </c>
    </row>
    <row r="299" spans="1:15" ht="26.25">
      <c r="A299" s="80" t="s">
        <v>11</v>
      </c>
      <c r="B299" s="2" t="s">
        <v>84</v>
      </c>
      <c r="C299" s="2">
        <v>27</v>
      </c>
      <c r="D299" s="2">
        <v>46</v>
      </c>
      <c r="E299" s="2">
        <v>0</v>
      </c>
      <c r="F299" s="2">
        <v>0</v>
      </c>
      <c r="G299" s="2">
        <v>0</v>
      </c>
      <c r="H299" s="2">
        <v>0</v>
      </c>
      <c r="I299" s="2">
        <v>2</v>
      </c>
      <c r="J299" s="2">
        <v>2</v>
      </c>
      <c r="K299" s="2">
        <v>1</v>
      </c>
      <c r="L299" s="2">
        <v>3</v>
      </c>
      <c r="M299" s="10">
        <v>30</v>
      </c>
      <c r="N299" s="10">
        <v>51</v>
      </c>
      <c r="O299" s="10">
        <v>81</v>
      </c>
    </row>
    <row r="300" spans="1:15" ht="26.25">
      <c r="A300" s="80"/>
      <c r="B300" s="2" t="s">
        <v>85</v>
      </c>
      <c r="C300" s="2">
        <v>1</v>
      </c>
      <c r="D300" s="2">
        <v>5</v>
      </c>
      <c r="E300" s="2">
        <v>0</v>
      </c>
      <c r="F300" s="2">
        <v>0</v>
      </c>
      <c r="G300" s="2">
        <v>0</v>
      </c>
      <c r="H300" s="2">
        <v>0</v>
      </c>
      <c r="I300" s="2">
        <v>1</v>
      </c>
      <c r="J300" s="2">
        <v>0</v>
      </c>
      <c r="K300" s="2">
        <v>0</v>
      </c>
      <c r="L300" s="2">
        <v>0</v>
      </c>
      <c r="M300" s="10">
        <v>2</v>
      </c>
      <c r="N300" s="10">
        <v>5</v>
      </c>
      <c r="O300" s="10">
        <v>7</v>
      </c>
    </row>
    <row r="301" spans="1:15" ht="26.25">
      <c r="A301" s="80"/>
      <c r="B301" s="2" t="s">
        <v>6</v>
      </c>
      <c r="C301" s="2">
        <v>28</v>
      </c>
      <c r="D301" s="2">
        <v>51</v>
      </c>
      <c r="E301" s="2">
        <v>0</v>
      </c>
      <c r="F301" s="2">
        <v>0</v>
      </c>
      <c r="G301" s="2">
        <v>0</v>
      </c>
      <c r="H301" s="2">
        <v>0</v>
      </c>
      <c r="I301" s="2">
        <v>3</v>
      </c>
      <c r="J301" s="2">
        <v>2</v>
      </c>
      <c r="K301" s="2">
        <v>1</v>
      </c>
      <c r="L301" s="2">
        <v>3</v>
      </c>
      <c r="M301" s="10">
        <v>32</v>
      </c>
      <c r="N301" s="10">
        <v>56</v>
      </c>
      <c r="O301" s="10">
        <v>88</v>
      </c>
    </row>
    <row r="302" spans="1:15" ht="26.25">
      <c r="A302" s="80" t="s">
        <v>60</v>
      </c>
      <c r="B302" s="2" t="s">
        <v>84</v>
      </c>
      <c r="C302" s="2">
        <v>242</v>
      </c>
      <c r="D302" s="2">
        <v>66</v>
      </c>
      <c r="E302" s="2">
        <v>0</v>
      </c>
      <c r="F302" s="2">
        <v>0</v>
      </c>
      <c r="G302" s="2">
        <v>0</v>
      </c>
      <c r="H302" s="2">
        <v>0</v>
      </c>
      <c r="I302" s="2">
        <v>3</v>
      </c>
      <c r="J302" s="2">
        <v>0</v>
      </c>
      <c r="K302" s="2">
        <v>0</v>
      </c>
      <c r="L302" s="2">
        <v>0</v>
      </c>
      <c r="M302" s="16">
        <v>245</v>
      </c>
      <c r="N302" s="16">
        <v>66</v>
      </c>
      <c r="O302" s="16">
        <v>311</v>
      </c>
    </row>
    <row r="303" spans="1:15" ht="26.25">
      <c r="A303" s="80"/>
      <c r="B303" s="2" t="s">
        <v>85</v>
      </c>
      <c r="C303" s="2">
        <v>20</v>
      </c>
      <c r="D303" s="2">
        <v>2</v>
      </c>
      <c r="E303" s="2">
        <v>0</v>
      </c>
      <c r="F303" s="2">
        <v>0</v>
      </c>
      <c r="G303" s="2">
        <v>0</v>
      </c>
      <c r="H303" s="2">
        <v>0</v>
      </c>
      <c r="I303" s="2">
        <v>2</v>
      </c>
      <c r="J303" s="2">
        <v>0</v>
      </c>
      <c r="K303" s="2">
        <v>1</v>
      </c>
      <c r="L303" s="2">
        <v>0</v>
      </c>
      <c r="M303" s="16">
        <v>23</v>
      </c>
      <c r="N303" s="16">
        <v>2</v>
      </c>
      <c r="O303" s="16">
        <v>25</v>
      </c>
    </row>
    <row r="304" spans="1:15" ht="26.25">
      <c r="A304" s="80"/>
      <c r="B304" s="2" t="s">
        <v>6</v>
      </c>
      <c r="C304" s="2">
        <v>262</v>
      </c>
      <c r="D304" s="2">
        <v>68</v>
      </c>
      <c r="E304" s="2">
        <v>0</v>
      </c>
      <c r="F304" s="2">
        <v>0</v>
      </c>
      <c r="G304" s="2">
        <v>0</v>
      </c>
      <c r="H304" s="2">
        <v>0</v>
      </c>
      <c r="I304" s="2">
        <v>5</v>
      </c>
      <c r="J304" s="2">
        <v>0</v>
      </c>
      <c r="K304" s="2">
        <v>1</v>
      </c>
      <c r="L304" s="2">
        <v>0</v>
      </c>
      <c r="M304" s="16">
        <v>268</v>
      </c>
      <c r="N304" s="16">
        <v>68</v>
      </c>
      <c r="O304" s="16">
        <v>336</v>
      </c>
    </row>
    <row r="305" spans="1:15" ht="26.25">
      <c r="A305" s="80" t="s">
        <v>12</v>
      </c>
      <c r="B305" s="2" t="s">
        <v>84</v>
      </c>
      <c r="C305" s="2">
        <v>35</v>
      </c>
      <c r="D305" s="2">
        <v>15</v>
      </c>
      <c r="E305" s="2">
        <v>0</v>
      </c>
      <c r="F305" s="2">
        <v>1</v>
      </c>
      <c r="G305" s="2">
        <v>0</v>
      </c>
      <c r="H305" s="2">
        <v>0</v>
      </c>
      <c r="I305" s="2">
        <v>0</v>
      </c>
      <c r="J305" s="2">
        <v>1</v>
      </c>
      <c r="K305" s="2">
        <v>0</v>
      </c>
      <c r="L305" s="2">
        <v>0</v>
      </c>
      <c r="M305" s="16">
        <v>35</v>
      </c>
      <c r="N305" s="16">
        <v>17</v>
      </c>
      <c r="O305" s="16">
        <v>52</v>
      </c>
    </row>
    <row r="306" spans="1:15" ht="26.25">
      <c r="A306" s="80"/>
      <c r="B306" s="2" t="s">
        <v>85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16">
        <v>0</v>
      </c>
      <c r="N306" s="16">
        <v>0</v>
      </c>
      <c r="O306" s="16">
        <v>0</v>
      </c>
    </row>
    <row r="307" spans="1:15" ht="26.25">
      <c r="A307" s="80"/>
      <c r="B307" s="2" t="s">
        <v>6</v>
      </c>
      <c r="C307" s="2">
        <v>35</v>
      </c>
      <c r="D307" s="2">
        <v>15</v>
      </c>
      <c r="E307" s="2">
        <v>0</v>
      </c>
      <c r="F307" s="2">
        <v>1</v>
      </c>
      <c r="G307" s="2">
        <v>0</v>
      </c>
      <c r="H307" s="2">
        <v>0</v>
      </c>
      <c r="I307" s="2">
        <v>0</v>
      </c>
      <c r="J307" s="2">
        <v>1</v>
      </c>
      <c r="K307" s="2">
        <v>0</v>
      </c>
      <c r="L307" s="2">
        <v>0</v>
      </c>
      <c r="M307" s="16">
        <v>35</v>
      </c>
      <c r="N307" s="16">
        <v>17</v>
      </c>
      <c r="O307" s="16">
        <v>52</v>
      </c>
    </row>
    <row r="308" spans="1:15" ht="26.25">
      <c r="A308" s="80" t="s">
        <v>14</v>
      </c>
      <c r="B308" s="2" t="s">
        <v>84</v>
      </c>
      <c r="C308" s="2">
        <v>122</v>
      </c>
      <c r="D308" s="2">
        <v>83</v>
      </c>
      <c r="E308" s="2">
        <v>2</v>
      </c>
      <c r="F308" s="2">
        <v>1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16">
        <v>124</v>
      </c>
      <c r="N308" s="16">
        <v>84</v>
      </c>
      <c r="O308" s="16">
        <v>208</v>
      </c>
    </row>
    <row r="309" spans="1:15" ht="26.25">
      <c r="A309" s="80"/>
      <c r="B309" s="2" t="s">
        <v>85</v>
      </c>
      <c r="C309" s="2">
        <v>7</v>
      </c>
      <c r="D309" s="2">
        <v>2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16">
        <v>7</v>
      </c>
      <c r="N309" s="16">
        <v>2</v>
      </c>
      <c r="O309" s="16">
        <v>9</v>
      </c>
    </row>
    <row r="310" spans="1:15" ht="26.25">
      <c r="A310" s="80"/>
      <c r="B310" s="2" t="s">
        <v>6</v>
      </c>
      <c r="C310" s="2">
        <v>129</v>
      </c>
      <c r="D310" s="2">
        <v>85</v>
      </c>
      <c r="E310" s="2">
        <v>2</v>
      </c>
      <c r="F310" s="2">
        <v>1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16">
        <v>131</v>
      </c>
      <c r="N310" s="16">
        <v>86</v>
      </c>
      <c r="O310" s="16">
        <v>217</v>
      </c>
    </row>
    <row r="311" spans="1:15" ht="26.25">
      <c r="A311" s="80" t="s">
        <v>17</v>
      </c>
      <c r="B311" s="2" t="s">
        <v>84</v>
      </c>
      <c r="C311" s="2">
        <v>148</v>
      </c>
      <c r="D311" s="2">
        <v>152</v>
      </c>
      <c r="E311" s="2">
        <v>4</v>
      </c>
      <c r="F311" s="2">
        <v>5</v>
      </c>
      <c r="G311" s="2">
        <v>1</v>
      </c>
      <c r="H311" s="2">
        <v>2</v>
      </c>
      <c r="I311" s="2">
        <v>3</v>
      </c>
      <c r="J311" s="2">
        <v>0</v>
      </c>
      <c r="K311" s="2">
        <v>0</v>
      </c>
      <c r="L311" s="2">
        <v>0</v>
      </c>
      <c r="M311" s="16">
        <v>156</v>
      </c>
      <c r="N311" s="16">
        <v>159</v>
      </c>
      <c r="O311" s="16">
        <v>315</v>
      </c>
    </row>
    <row r="312" spans="1:15" ht="26.25">
      <c r="A312" s="80"/>
      <c r="B312" s="2" t="s">
        <v>85</v>
      </c>
      <c r="C312" s="2">
        <v>12</v>
      </c>
      <c r="D312" s="2">
        <v>6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16">
        <v>12</v>
      </c>
      <c r="N312" s="16">
        <v>6</v>
      </c>
      <c r="O312" s="16">
        <v>18</v>
      </c>
    </row>
    <row r="313" spans="1:15" ht="26.25">
      <c r="A313" s="80"/>
      <c r="B313" s="2" t="s">
        <v>6</v>
      </c>
      <c r="C313" s="2">
        <v>160</v>
      </c>
      <c r="D313" s="2">
        <v>158</v>
      </c>
      <c r="E313" s="2">
        <v>4</v>
      </c>
      <c r="F313" s="2">
        <v>5</v>
      </c>
      <c r="G313" s="2">
        <v>1</v>
      </c>
      <c r="H313" s="2">
        <v>2</v>
      </c>
      <c r="I313" s="2">
        <v>3</v>
      </c>
      <c r="J313" s="2">
        <v>0</v>
      </c>
      <c r="K313" s="2">
        <v>0</v>
      </c>
      <c r="L313" s="2">
        <v>0</v>
      </c>
      <c r="M313" s="16">
        <v>168</v>
      </c>
      <c r="N313" s="16">
        <v>165</v>
      </c>
      <c r="O313" s="16">
        <v>333</v>
      </c>
    </row>
    <row r="314" spans="1:15" ht="26.25">
      <c r="A314" s="80" t="s">
        <v>18</v>
      </c>
      <c r="B314" s="2" t="s">
        <v>84</v>
      </c>
      <c r="C314" s="2">
        <v>300</v>
      </c>
      <c r="D314" s="2">
        <v>297</v>
      </c>
      <c r="E314" s="2">
        <v>24</v>
      </c>
      <c r="F314" s="2">
        <v>20</v>
      </c>
      <c r="G314" s="2">
        <v>1</v>
      </c>
      <c r="H314" s="2">
        <v>1</v>
      </c>
      <c r="I314" s="2">
        <v>16</v>
      </c>
      <c r="J314" s="2">
        <v>12</v>
      </c>
      <c r="K314" s="2">
        <v>7</v>
      </c>
      <c r="L314" s="2">
        <v>2</v>
      </c>
      <c r="M314" s="16">
        <v>348</v>
      </c>
      <c r="N314" s="16">
        <v>332</v>
      </c>
      <c r="O314" s="16">
        <v>680</v>
      </c>
    </row>
    <row r="315" spans="1:15" ht="26.25">
      <c r="A315" s="80"/>
      <c r="B315" s="2" t="s">
        <v>85</v>
      </c>
      <c r="C315" s="2">
        <v>59</v>
      </c>
      <c r="D315" s="2">
        <v>58</v>
      </c>
      <c r="E315" s="2">
        <v>13</v>
      </c>
      <c r="F315" s="2">
        <v>10</v>
      </c>
      <c r="G315" s="2">
        <v>0</v>
      </c>
      <c r="H315" s="2">
        <v>0</v>
      </c>
      <c r="I315" s="2">
        <v>34</v>
      </c>
      <c r="J315" s="2">
        <v>7</v>
      </c>
      <c r="K315" s="2">
        <v>6</v>
      </c>
      <c r="L315" s="2">
        <v>2</v>
      </c>
      <c r="M315" s="16">
        <v>112</v>
      </c>
      <c r="N315" s="16">
        <v>77</v>
      </c>
      <c r="O315" s="16">
        <v>189</v>
      </c>
    </row>
    <row r="316" spans="1:15" ht="26.25">
      <c r="A316" s="80"/>
      <c r="B316" s="2" t="s">
        <v>6</v>
      </c>
      <c r="C316" s="2">
        <v>359</v>
      </c>
      <c r="D316" s="2">
        <v>355</v>
      </c>
      <c r="E316" s="2">
        <v>37</v>
      </c>
      <c r="F316" s="2">
        <v>30</v>
      </c>
      <c r="G316" s="2">
        <v>1</v>
      </c>
      <c r="H316" s="2">
        <v>1</v>
      </c>
      <c r="I316" s="2">
        <v>50</v>
      </c>
      <c r="J316" s="2">
        <v>19</v>
      </c>
      <c r="K316" s="2">
        <v>13</v>
      </c>
      <c r="L316" s="2">
        <v>4</v>
      </c>
      <c r="M316" s="16">
        <v>460</v>
      </c>
      <c r="N316" s="16">
        <v>409</v>
      </c>
      <c r="O316" s="16">
        <v>869</v>
      </c>
    </row>
    <row r="317" spans="1:15" ht="26.25">
      <c r="A317" s="80" t="s">
        <v>19</v>
      </c>
      <c r="B317" s="2" t="s">
        <v>84</v>
      </c>
      <c r="C317" s="2">
        <v>30</v>
      </c>
      <c r="D317" s="2">
        <v>135</v>
      </c>
      <c r="E317" s="2">
        <v>2</v>
      </c>
      <c r="F317" s="2">
        <v>5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16">
        <v>32</v>
      </c>
      <c r="N317" s="16">
        <v>140</v>
      </c>
      <c r="O317" s="16">
        <v>172</v>
      </c>
    </row>
    <row r="318" spans="1:15" ht="26.25">
      <c r="A318" s="80"/>
      <c r="B318" s="2" t="s">
        <v>85</v>
      </c>
      <c r="C318" s="2">
        <v>2</v>
      </c>
      <c r="D318" s="2">
        <v>4</v>
      </c>
      <c r="E318" s="2">
        <v>0</v>
      </c>
      <c r="F318" s="2">
        <v>0</v>
      </c>
      <c r="G318" s="2">
        <v>0</v>
      </c>
      <c r="H318" s="2">
        <v>0</v>
      </c>
      <c r="I318" s="2">
        <v>2</v>
      </c>
      <c r="J318" s="2">
        <v>1</v>
      </c>
      <c r="K318" s="2">
        <v>0</v>
      </c>
      <c r="L318" s="2">
        <v>0</v>
      </c>
      <c r="M318" s="16">
        <v>4</v>
      </c>
      <c r="N318" s="16">
        <v>5</v>
      </c>
      <c r="O318" s="16">
        <v>9</v>
      </c>
    </row>
    <row r="319" spans="1:15" ht="26.25">
      <c r="A319" s="80"/>
      <c r="B319" s="2" t="s">
        <v>6</v>
      </c>
      <c r="C319" s="2">
        <v>32</v>
      </c>
      <c r="D319" s="2">
        <v>139</v>
      </c>
      <c r="E319" s="2">
        <v>2</v>
      </c>
      <c r="F319" s="2">
        <v>5</v>
      </c>
      <c r="G319" s="2">
        <v>0</v>
      </c>
      <c r="H319" s="2">
        <v>0</v>
      </c>
      <c r="I319" s="2">
        <v>2</v>
      </c>
      <c r="J319" s="2">
        <v>1</v>
      </c>
      <c r="K319" s="2">
        <v>0</v>
      </c>
      <c r="L319" s="2">
        <v>0</v>
      </c>
      <c r="M319" s="16">
        <v>36</v>
      </c>
      <c r="N319" s="16">
        <v>145</v>
      </c>
      <c r="O319" s="16">
        <v>181</v>
      </c>
    </row>
    <row r="320" spans="1:15" ht="26.25">
      <c r="A320" s="80" t="s">
        <v>20</v>
      </c>
      <c r="B320" s="2" t="s">
        <v>84</v>
      </c>
      <c r="C320" s="2">
        <v>42</v>
      </c>
      <c r="D320" s="2">
        <v>36</v>
      </c>
      <c r="E320" s="2">
        <v>0</v>
      </c>
      <c r="F320" s="2">
        <v>0</v>
      </c>
      <c r="G320" s="2">
        <v>0</v>
      </c>
      <c r="H320" s="2">
        <v>0</v>
      </c>
      <c r="I320" s="2">
        <v>8</v>
      </c>
      <c r="J320" s="2">
        <v>14</v>
      </c>
      <c r="K320" s="2">
        <v>0</v>
      </c>
      <c r="L320" s="2">
        <v>0</v>
      </c>
      <c r="M320" s="16">
        <v>50</v>
      </c>
      <c r="N320" s="16">
        <v>50</v>
      </c>
      <c r="O320" s="16">
        <v>100</v>
      </c>
    </row>
    <row r="321" spans="1:15" ht="26.25">
      <c r="A321" s="80"/>
      <c r="B321" s="2" t="s">
        <v>85</v>
      </c>
      <c r="C321" s="2">
        <v>8</v>
      </c>
      <c r="D321" s="2">
        <v>4</v>
      </c>
      <c r="E321" s="2">
        <v>0</v>
      </c>
      <c r="F321" s="2">
        <v>1</v>
      </c>
      <c r="G321" s="2">
        <v>0</v>
      </c>
      <c r="H321" s="2">
        <v>0</v>
      </c>
      <c r="I321" s="2">
        <v>21</v>
      </c>
      <c r="J321" s="2">
        <v>4</v>
      </c>
      <c r="K321" s="2">
        <v>0</v>
      </c>
      <c r="L321" s="2">
        <v>0</v>
      </c>
      <c r="M321" s="16">
        <v>29</v>
      </c>
      <c r="N321" s="16">
        <v>9</v>
      </c>
      <c r="O321" s="16">
        <v>38</v>
      </c>
    </row>
    <row r="322" spans="1:15" ht="26.25">
      <c r="A322" s="80"/>
      <c r="B322" s="2" t="s">
        <v>6</v>
      </c>
      <c r="C322" s="2">
        <v>50</v>
      </c>
      <c r="D322" s="2">
        <v>40</v>
      </c>
      <c r="E322" s="2">
        <v>0</v>
      </c>
      <c r="F322" s="2">
        <v>1</v>
      </c>
      <c r="G322" s="2">
        <v>0</v>
      </c>
      <c r="H322" s="2">
        <v>0</v>
      </c>
      <c r="I322" s="2">
        <v>29</v>
      </c>
      <c r="J322" s="2">
        <v>18</v>
      </c>
      <c r="K322" s="2">
        <v>0</v>
      </c>
      <c r="L322" s="2">
        <v>0</v>
      </c>
      <c r="M322" s="16">
        <v>79</v>
      </c>
      <c r="N322" s="16">
        <v>59</v>
      </c>
      <c r="O322" s="16">
        <v>138</v>
      </c>
    </row>
    <row r="323" spans="1:15" ht="26.25">
      <c r="A323" s="80" t="s">
        <v>21</v>
      </c>
      <c r="B323" s="2" t="s">
        <v>84</v>
      </c>
      <c r="C323" s="2">
        <v>175</v>
      </c>
      <c r="D323" s="2">
        <v>107</v>
      </c>
      <c r="E323" s="2">
        <v>9</v>
      </c>
      <c r="F323" s="2">
        <v>6</v>
      </c>
      <c r="G323" s="2">
        <v>0</v>
      </c>
      <c r="H323" s="2">
        <v>0</v>
      </c>
      <c r="I323" s="2">
        <v>4</v>
      </c>
      <c r="J323" s="2">
        <v>4</v>
      </c>
      <c r="K323" s="2">
        <v>0</v>
      </c>
      <c r="L323" s="2">
        <v>0</v>
      </c>
      <c r="M323" s="16">
        <v>188</v>
      </c>
      <c r="N323" s="16">
        <v>117</v>
      </c>
      <c r="O323" s="16">
        <v>305</v>
      </c>
    </row>
    <row r="324" spans="1:15" ht="26.25">
      <c r="A324" s="80"/>
      <c r="B324" s="2" t="s">
        <v>85</v>
      </c>
      <c r="C324" s="2">
        <v>4</v>
      </c>
      <c r="D324" s="2">
        <v>1</v>
      </c>
      <c r="E324" s="2">
        <v>2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16">
        <v>6</v>
      </c>
      <c r="N324" s="16">
        <v>1</v>
      </c>
      <c r="O324" s="16">
        <v>7</v>
      </c>
    </row>
    <row r="325" spans="1:15" ht="26.25">
      <c r="A325" s="80"/>
      <c r="B325" s="2" t="s">
        <v>6</v>
      </c>
      <c r="C325" s="2">
        <v>179</v>
      </c>
      <c r="D325" s="2">
        <v>108</v>
      </c>
      <c r="E325" s="2">
        <v>11</v>
      </c>
      <c r="F325" s="2">
        <v>6</v>
      </c>
      <c r="G325" s="2">
        <v>0</v>
      </c>
      <c r="H325" s="2">
        <v>0</v>
      </c>
      <c r="I325" s="2">
        <v>4</v>
      </c>
      <c r="J325" s="2">
        <v>4</v>
      </c>
      <c r="K325" s="2">
        <v>0</v>
      </c>
      <c r="L325" s="2">
        <v>0</v>
      </c>
      <c r="M325" s="16">
        <v>194</v>
      </c>
      <c r="N325" s="16">
        <v>118</v>
      </c>
      <c r="O325" s="16">
        <v>312</v>
      </c>
    </row>
    <row r="326" spans="1:15" ht="26.25">
      <c r="A326" s="80" t="s">
        <v>23</v>
      </c>
      <c r="B326" s="2" t="s">
        <v>84</v>
      </c>
      <c r="C326" s="2">
        <v>58</v>
      </c>
      <c r="D326" s="2">
        <v>20</v>
      </c>
      <c r="E326" s="2">
        <v>1</v>
      </c>
      <c r="F326" s="2">
        <v>2</v>
      </c>
      <c r="G326" s="2">
        <v>0</v>
      </c>
      <c r="H326" s="2">
        <v>0</v>
      </c>
      <c r="I326" s="2">
        <v>5</v>
      </c>
      <c r="J326" s="2">
        <v>0</v>
      </c>
      <c r="K326" s="2">
        <v>1</v>
      </c>
      <c r="L326" s="2">
        <v>0</v>
      </c>
      <c r="M326" s="16">
        <v>65</v>
      </c>
      <c r="N326" s="16">
        <v>22</v>
      </c>
      <c r="O326" s="16">
        <v>87</v>
      </c>
    </row>
    <row r="327" spans="1:15" ht="26.25">
      <c r="A327" s="80"/>
      <c r="B327" s="2" t="s">
        <v>85</v>
      </c>
      <c r="C327" s="2">
        <v>3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  <c r="I327" s="2">
        <v>1</v>
      </c>
      <c r="J327" s="2">
        <v>0</v>
      </c>
      <c r="K327" s="2">
        <v>0</v>
      </c>
      <c r="L327" s="2">
        <v>0</v>
      </c>
      <c r="M327" s="16">
        <v>4</v>
      </c>
      <c r="N327" s="16">
        <v>0</v>
      </c>
      <c r="O327" s="16">
        <v>4</v>
      </c>
    </row>
    <row r="328" spans="1:15" ht="26.25">
      <c r="A328" s="80"/>
      <c r="B328" s="2" t="s">
        <v>6</v>
      </c>
      <c r="C328" s="2">
        <v>61</v>
      </c>
      <c r="D328" s="2">
        <v>20</v>
      </c>
      <c r="E328" s="2">
        <v>1</v>
      </c>
      <c r="F328" s="2">
        <v>2</v>
      </c>
      <c r="G328" s="2">
        <v>0</v>
      </c>
      <c r="H328" s="2">
        <v>0</v>
      </c>
      <c r="I328" s="2">
        <v>6</v>
      </c>
      <c r="J328" s="2">
        <v>0</v>
      </c>
      <c r="K328" s="2">
        <v>1</v>
      </c>
      <c r="L328" s="2">
        <v>0</v>
      </c>
      <c r="M328" s="16">
        <v>69</v>
      </c>
      <c r="N328" s="16">
        <v>22</v>
      </c>
      <c r="O328" s="16">
        <v>91</v>
      </c>
    </row>
    <row r="329" spans="1:15" ht="26.25">
      <c r="A329" s="80" t="s">
        <v>24</v>
      </c>
      <c r="B329" s="2" t="s">
        <v>84</v>
      </c>
      <c r="C329" s="2">
        <v>14</v>
      </c>
      <c r="D329" s="2">
        <v>23</v>
      </c>
      <c r="E329" s="2">
        <v>0</v>
      </c>
      <c r="F329" s="2">
        <v>1</v>
      </c>
      <c r="G329" s="2">
        <v>0</v>
      </c>
      <c r="H329" s="2">
        <v>0</v>
      </c>
      <c r="I329" s="2">
        <v>1</v>
      </c>
      <c r="J329" s="2">
        <v>0</v>
      </c>
      <c r="K329" s="2">
        <v>0</v>
      </c>
      <c r="L329" s="2">
        <v>0</v>
      </c>
      <c r="M329" s="16">
        <v>15</v>
      </c>
      <c r="N329" s="16">
        <v>24</v>
      </c>
      <c r="O329" s="16">
        <v>39</v>
      </c>
    </row>
    <row r="330" spans="1:15" ht="26.25">
      <c r="A330" s="80"/>
      <c r="B330" s="2" t="s">
        <v>85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16">
        <v>0</v>
      </c>
      <c r="N330" s="16">
        <v>0</v>
      </c>
      <c r="O330" s="16">
        <v>0</v>
      </c>
    </row>
    <row r="331" spans="1:15" ht="26.25">
      <c r="A331" s="80"/>
      <c r="B331" s="2" t="s">
        <v>6</v>
      </c>
      <c r="C331" s="2">
        <v>14</v>
      </c>
      <c r="D331" s="2">
        <v>23</v>
      </c>
      <c r="E331" s="2">
        <v>0</v>
      </c>
      <c r="F331" s="2">
        <v>1</v>
      </c>
      <c r="G331" s="2">
        <v>0</v>
      </c>
      <c r="H331" s="2">
        <v>0</v>
      </c>
      <c r="I331" s="2">
        <v>1</v>
      </c>
      <c r="J331" s="2">
        <v>0</v>
      </c>
      <c r="K331" s="2">
        <v>0</v>
      </c>
      <c r="L331" s="2">
        <v>0</v>
      </c>
      <c r="M331" s="16">
        <v>15</v>
      </c>
      <c r="N331" s="16">
        <v>24</v>
      </c>
      <c r="O331" s="16">
        <v>39</v>
      </c>
    </row>
    <row r="332" spans="1:15" ht="26.25">
      <c r="A332" s="80" t="s">
        <v>25</v>
      </c>
      <c r="B332" s="2" t="s">
        <v>84</v>
      </c>
      <c r="C332" s="2">
        <v>91</v>
      </c>
      <c r="D332" s="2">
        <v>55</v>
      </c>
      <c r="E332" s="2">
        <v>0</v>
      </c>
      <c r="F332" s="2">
        <v>0</v>
      </c>
      <c r="G332" s="2">
        <v>0</v>
      </c>
      <c r="H332" s="2">
        <v>0</v>
      </c>
      <c r="I332" s="2">
        <v>9</v>
      </c>
      <c r="J332" s="2">
        <v>0</v>
      </c>
      <c r="K332" s="2">
        <v>0</v>
      </c>
      <c r="L332" s="2">
        <v>0</v>
      </c>
      <c r="M332" s="16">
        <v>100</v>
      </c>
      <c r="N332" s="16">
        <v>55</v>
      </c>
      <c r="O332" s="16">
        <v>155</v>
      </c>
    </row>
    <row r="333" spans="1:15" ht="26.25">
      <c r="A333" s="80"/>
      <c r="B333" s="2" t="s">
        <v>85</v>
      </c>
      <c r="C333" s="2">
        <v>20</v>
      </c>
      <c r="D333" s="2">
        <v>2</v>
      </c>
      <c r="E333" s="2">
        <v>0</v>
      </c>
      <c r="F333" s="2">
        <v>0</v>
      </c>
      <c r="G333" s="2">
        <v>0</v>
      </c>
      <c r="H333" s="2">
        <v>0</v>
      </c>
      <c r="I333" s="2">
        <v>9</v>
      </c>
      <c r="J333" s="2">
        <v>0</v>
      </c>
      <c r="K333" s="2">
        <v>0</v>
      </c>
      <c r="L333" s="2">
        <v>0</v>
      </c>
      <c r="M333" s="16">
        <v>29</v>
      </c>
      <c r="N333" s="16">
        <v>2</v>
      </c>
      <c r="O333" s="16">
        <v>31</v>
      </c>
    </row>
    <row r="334" spans="1:15" ht="26.25">
      <c r="A334" s="80"/>
      <c r="B334" s="2" t="s">
        <v>6</v>
      </c>
      <c r="C334" s="2">
        <v>111</v>
      </c>
      <c r="D334" s="2">
        <v>57</v>
      </c>
      <c r="E334" s="2">
        <v>0</v>
      </c>
      <c r="F334" s="2">
        <v>0</v>
      </c>
      <c r="G334" s="2">
        <v>0</v>
      </c>
      <c r="H334" s="2">
        <v>0</v>
      </c>
      <c r="I334" s="2">
        <v>18</v>
      </c>
      <c r="J334" s="2">
        <v>0</v>
      </c>
      <c r="K334" s="2">
        <v>0</v>
      </c>
      <c r="L334" s="2">
        <v>0</v>
      </c>
      <c r="M334" s="16">
        <v>129</v>
      </c>
      <c r="N334" s="16">
        <v>57</v>
      </c>
      <c r="O334" s="16">
        <v>186</v>
      </c>
    </row>
    <row r="335" spans="1:15" ht="26.25">
      <c r="A335" s="77" t="s">
        <v>95</v>
      </c>
      <c r="B335" s="10" t="s">
        <v>84</v>
      </c>
      <c r="C335" s="10">
        <v>2207</v>
      </c>
      <c r="D335" s="10">
        <v>1478</v>
      </c>
      <c r="E335" s="10">
        <v>62</v>
      </c>
      <c r="F335" s="10">
        <v>52</v>
      </c>
      <c r="G335" s="10">
        <v>13</v>
      </c>
      <c r="H335" s="10">
        <v>3</v>
      </c>
      <c r="I335" s="10">
        <v>111</v>
      </c>
      <c r="J335" s="10">
        <v>55</v>
      </c>
      <c r="K335" s="10">
        <v>45</v>
      </c>
      <c r="L335" s="10">
        <v>17</v>
      </c>
      <c r="M335" s="10">
        <v>2438</v>
      </c>
      <c r="N335" s="10">
        <v>1605</v>
      </c>
      <c r="O335" s="10">
        <v>4043</v>
      </c>
    </row>
    <row r="336" spans="1:15" ht="26.25">
      <c r="A336" s="77"/>
      <c r="B336" s="10" t="s">
        <v>85</v>
      </c>
      <c r="C336" s="10">
        <v>185</v>
      </c>
      <c r="D336" s="10">
        <v>104</v>
      </c>
      <c r="E336" s="10">
        <v>16</v>
      </c>
      <c r="F336" s="10">
        <v>11</v>
      </c>
      <c r="G336" s="10">
        <v>0</v>
      </c>
      <c r="H336" s="10">
        <v>0</v>
      </c>
      <c r="I336" s="10">
        <v>83</v>
      </c>
      <c r="J336" s="10">
        <v>13</v>
      </c>
      <c r="K336" s="10">
        <v>7</v>
      </c>
      <c r="L336" s="10">
        <v>2</v>
      </c>
      <c r="M336" s="10">
        <v>291</v>
      </c>
      <c r="N336" s="10">
        <v>130</v>
      </c>
      <c r="O336" s="10">
        <v>421</v>
      </c>
    </row>
    <row r="337" spans="1:15" ht="26.25">
      <c r="A337" s="77"/>
      <c r="B337" s="10" t="s">
        <v>6</v>
      </c>
      <c r="C337" s="10">
        <v>2392</v>
      </c>
      <c r="D337" s="10">
        <v>1582</v>
      </c>
      <c r="E337" s="10">
        <v>78</v>
      </c>
      <c r="F337" s="10">
        <v>63</v>
      </c>
      <c r="G337" s="10">
        <v>13</v>
      </c>
      <c r="H337" s="10">
        <v>3</v>
      </c>
      <c r="I337" s="10">
        <v>194</v>
      </c>
      <c r="J337" s="10">
        <v>68</v>
      </c>
      <c r="K337" s="10">
        <v>52</v>
      </c>
      <c r="L337" s="10">
        <v>19</v>
      </c>
      <c r="M337" s="10">
        <v>2729</v>
      </c>
      <c r="N337" s="10">
        <v>1735</v>
      </c>
      <c r="O337" s="10">
        <v>4464</v>
      </c>
    </row>
    <row r="338" spans="1:15" ht="26.25">
      <c r="A338" s="2" t="s">
        <v>87</v>
      </c>
      <c r="B338" s="2" t="s">
        <v>83</v>
      </c>
      <c r="C338" s="2">
        <v>666</v>
      </c>
      <c r="D338" s="2">
        <v>490</v>
      </c>
      <c r="E338" s="2">
        <v>35</v>
      </c>
      <c r="F338" s="2">
        <v>43</v>
      </c>
      <c r="G338" s="2">
        <v>0</v>
      </c>
      <c r="H338" s="2">
        <v>0</v>
      </c>
      <c r="I338" s="2">
        <v>5</v>
      </c>
      <c r="J338" s="2">
        <v>3</v>
      </c>
      <c r="K338" s="2">
        <v>2</v>
      </c>
      <c r="L338" s="2">
        <v>1</v>
      </c>
      <c r="M338" s="10">
        <v>708</v>
      </c>
      <c r="N338" s="10">
        <v>537</v>
      </c>
      <c r="O338" s="10">
        <v>1245</v>
      </c>
    </row>
    <row r="339" spans="1:15" ht="78.75">
      <c r="A339" s="2" t="s">
        <v>88</v>
      </c>
      <c r="B339" s="2" t="s">
        <v>83</v>
      </c>
      <c r="C339" s="2">
        <v>191</v>
      </c>
      <c r="D339" s="2">
        <v>115</v>
      </c>
      <c r="E339" s="2">
        <v>0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10">
        <v>191</v>
      </c>
      <c r="N339" s="10">
        <v>115</v>
      </c>
      <c r="O339" s="10">
        <v>306</v>
      </c>
    </row>
    <row r="340" spans="1:15" ht="26.25">
      <c r="A340" s="80" t="s">
        <v>89</v>
      </c>
      <c r="B340" s="2" t="s">
        <v>84</v>
      </c>
      <c r="C340" s="2">
        <v>182</v>
      </c>
      <c r="D340" s="2">
        <v>38</v>
      </c>
      <c r="E340" s="2">
        <v>13</v>
      </c>
      <c r="F340" s="2">
        <v>9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10">
        <v>195</v>
      </c>
      <c r="N340" s="10">
        <v>47</v>
      </c>
      <c r="O340" s="10">
        <v>242</v>
      </c>
    </row>
    <row r="341" spans="1:15" ht="26.25">
      <c r="A341" s="80"/>
      <c r="B341" s="2" t="s">
        <v>85</v>
      </c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10">
        <v>0</v>
      </c>
      <c r="N341" s="10">
        <v>0</v>
      </c>
      <c r="O341" s="10">
        <v>0</v>
      </c>
    </row>
    <row r="342" spans="1:15" ht="26.25">
      <c r="A342" s="80" t="s">
        <v>90</v>
      </c>
      <c r="B342" s="2" t="s">
        <v>83</v>
      </c>
      <c r="C342" s="2">
        <v>27</v>
      </c>
      <c r="D342" s="2">
        <v>4</v>
      </c>
      <c r="E342" s="2">
        <v>3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10">
        <v>30</v>
      </c>
      <c r="N342" s="10">
        <v>4</v>
      </c>
      <c r="O342" s="10">
        <v>34</v>
      </c>
    </row>
    <row r="343" spans="1:15" ht="26.25">
      <c r="A343" s="80"/>
      <c r="B343" s="2" t="s">
        <v>84</v>
      </c>
      <c r="C343" s="2">
        <v>8</v>
      </c>
      <c r="D343" s="2">
        <v>4</v>
      </c>
      <c r="E343" s="2">
        <v>1</v>
      </c>
      <c r="F343" s="2">
        <v>1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10">
        <v>9</v>
      </c>
      <c r="N343" s="10">
        <v>5</v>
      </c>
      <c r="O343" s="10">
        <v>14</v>
      </c>
    </row>
    <row r="344" spans="1:15" ht="26.25">
      <c r="A344" s="80"/>
      <c r="B344" s="2" t="s">
        <v>85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10">
        <v>0</v>
      </c>
      <c r="N344" s="10">
        <v>0</v>
      </c>
      <c r="O344" s="10">
        <v>0</v>
      </c>
    </row>
    <row r="345" spans="1:15" ht="52.5">
      <c r="A345" s="2" t="s">
        <v>91</v>
      </c>
      <c r="B345" s="2" t="s">
        <v>84</v>
      </c>
      <c r="C345" s="2">
        <v>68</v>
      </c>
      <c r="D345" s="2">
        <v>82</v>
      </c>
      <c r="E345" s="2">
        <v>1</v>
      </c>
      <c r="F345" s="2">
        <v>4</v>
      </c>
      <c r="G345" s="2">
        <v>0</v>
      </c>
      <c r="H345" s="2">
        <v>0</v>
      </c>
      <c r="I345" s="2">
        <v>1</v>
      </c>
      <c r="J345" s="2">
        <v>1</v>
      </c>
      <c r="K345" s="2">
        <v>0</v>
      </c>
      <c r="L345" s="2">
        <v>1</v>
      </c>
      <c r="M345" s="10">
        <v>70</v>
      </c>
      <c r="N345" s="10">
        <v>88</v>
      </c>
      <c r="O345" s="10">
        <v>158</v>
      </c>
    </row>
    <row r="346" spans="1:15" ht="26.25">
      <c r="A346" s="80" t="s">
        <v>92</v>
      </c>
      <c r="B346" s="2" t="s">
        <v>84</v>
      </c>
      <c r="C346" s="11">
        <v>16</v>
      </c>
      <c r="D346" s="11">
        <v>19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  <c r="J346" s="11">
        <v>0</v>
      </c>
      <c r="K346" s="11">
        <v>0</v>
      </c>
      <c r="L346" s="11">
        <v>0</v>
      </c>
      <c r="M346" s="16">
        <v>16</v>
      </c>
      <c r="N346" s="16">
        <v>19</v>
      </c>
      <c r="O346" s="16">
        <v>35</v>
      </c>
    </row>
    <row r="347" spans="1:15" ht="26.25">
      <c r="A347" s="80"/>
      <c r="B347" s="2" t="s">
        <v>85</v>
      </c>
      <c r="C347" s="11">
        <v>0</v>
      </c>
      <c r="D347" s="11">
        <v>1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6">
        <v>0</v>
      </c>
      <c r="N347" s="16">
        <v>1</v>
      </c>
      <c r="O347" s="16">
        <v>1</v>
      </c>
    </row>
    <row r="348" spans="1:15" ht="26.25">
      <c r="A348" s="77" t="s">
        <v>95</v>
      </c>
      <c r="B348" s="10" t="s">
        <v>83</v>
      </c>
      <c r="C348" s="10">
        <v>884</v>
      </c>
      <c r="D348" s="10">
        <v>609</v>
      </c>
      <c r="E348" s="10">
        <v>38</v>
      </c>
      <c r="F348" s="10">
        <v>43</v>
      </c>
      <c r="G348" s="10">
        <v>0</v>
      </c>
      <c r="H348" s="10">
        <v>0</v>
      </c>
      <c r="I348" s="10">
        <v>5</v>
      </c>
      <c r="J348" s="10">
        <v>3</v>
      </c>
      <c r="K348" s="10">
        <v>2</v>
      </c>
      <c r="L348" s="10">
        <v>1</v>
      </c>
      <c r="M348" s="10">
        <v>929</v>
      </c>
      <c r="N348" s="10">
        <v>656</v>
      </c>
      <c r="O348" s="10">
        <v>1585</v>
      </c>
    </row>
    <row r="349" spans="1:15" ht="26.25">
      <c r="A349" s="77"/>
      <c r="B349" s="10" t="s">
        <v>84</v>
      </c>
      <c r="C349" s="10">
        <v>274</v>
      </c>
      <c r="D349" s="10">
        <v>143</v>
      </c>
      <c r="E349" s="10">
        <v>15</v>
      </c>
      <c r="F349" s="10">
        <v>14</v>
      </c>
      <c r="G349" s="10">
        <v>0</v>
      </c>
      <c r="H349" s="10">
        <v>0</v>
      </c>
      <c r="I349" s="10">
        <v>1</v>
      </c>
      <c r="J349" s="10">
        <v>1</v>
      </c>
      <c r="K349" s="10">
        <v>0</v>
      </c>
      <c r="L349" s="10">
        <v>1</v>
      </c>
      <c r="M349" s="10">
        <v>290</v>
      </c>
      <c r="N349" s="10">
        <v>159</v>
      </c>
      <c r="O349" s="10">
        <v>449</v>
      </c>
    </row>
    <row r="350" spans="1:15" ht="26.25">
      <c r="A350" s="77"/>
      <c r="B350" s="10" t="s">
        <v>85</v>
      </c>
      <c r="C350" s="10">
        <v>0</v>
      </c>
      <c r="D350" s="10">
        <v>1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1</v>
      </c>
      <c r="O350" s="10">
        <v>1</v>
      </c>
    </row>
    <row r="351" spans="1:15" ht="26.25">
      <c r="A351" s="77" t="s">
        <v>30</v>
      </c>
      <c r="B351" s="10" t="s">
        <v>83</v>
      </c>
      <c r="C351" s="10">
        <v>884</v>
      </c>
      <c r="D351" s="10">
        <v>609</v>
      </c>
      <c r="E351" s="10">
        <v>38</v>
      </c>
      <c r="F351" s="10">
        <v>43</v>
      </c>
      <c r="G351" s="10">
        <v>0</v>
      </c>
      <c r="H351" s="10">
        <v>0</v>
      </c>
      <c r="I351" s="10">
        <v>5</v>
      </c>
      <c r="J351" s="10">
        <v>3</v>
      </c>
      <c r="K351" s="10">
        <v>2</v>
      </c>
      <c r="L351" s="10">
        <v>1</v>
      </c>
      <c r="M351" s="10">
        <v>929</v>
      </c>
      <c r="N351" s="10">
        <v>656</v>
      </c>
      <c r="O351" s="10">
        <v>1585</v>
      </c>
    </row>
    <row r="352" spans="1:15" ht="26.25">
      <c r="A352" s="77"/>
      <c r="B352" s="10" t="s">
        <v>84</v>
      </c>
      <c r="C352" s="10">
        <v>2481</v>
      </c>
      <c r="D352" s="10">
        <v>1621</v>
      </c>
      <c r="E352" s="10">
        <v>77</v>
      </c>
      <c r="F352" s="10">
        <v>66</v>
      </c>
      <c r="G352" s="10">
        <v>13</v>
      </c>
      <c r="H352" s="10">
        <v>3</v>
      </c>
      <c r="I352" s="10">
        <v>112</v>
      </c>
      <c r="J352" s="10">
        <v>56</v>
      </c>
      <c r="K352" s="10">
        <v>45</v>
      </c>
      <c r="L352" s="10">
        <v>18</v>
      </c>
      <c r="M352" s="10">
        <v>2728</v>
      </c>
      <c r="N352" s="10">
        <v>1764</v>
      </c>
      <c r="O352" s="10">
        <v>4492</v>
      </c>
    </row>
    <row r="353" spans="1:15" ht="26.25">
      <c r="A353" s="77"/>
      <c r="B353" s="10" t="s">
        <v>85</v>
      </c>
      <c r="C353" s="10">
        <v>185</v>
      </c>
      <c r="D353" s="10">
        <v>105</v>
      </c>
      <c r="E353" s="10">
        <v>16</v>
      </c>
      <c r="F353" s="10">
        <v>11</v>
      </c>
      <c r="G353" s="10">
        <v>0</v>
      </c>
      <c r="H353" s="10">
        <v>0</v>
      </c>
      <c r="I353" s="10">
        <v>83</v>
      </c>
      <c r="J353" s="10">
        <v>13</v>
      </c>
      <c r="K353" s="10">
        <v>7</v>
      </c>
      <c r="L353" s="10">
        <v>2</v>
      </c>
      <c r="M353" s="10">
        <v>291</v>
      </c>
      <c r="N353" s="10">
        <v>131</v>
      </c>
      <c r="O353" s="10">
        <v>422</v>
      </c>
    </row>
    <row r="354" spans="1:15" ht="26.2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</row>
    <row r="355" spans="1:15" ht="26.2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</row>
    <row r="358" spans="1:10" ht="26.25">
      <c r="A358" s="84" t="s">
        <v>209</v>
      </c>
      <c r="B358" s="84"/>
      <c r="C358" s="84"/>
      <c r="D358" s="84"/>
      <c r="E358" s="84"/>
      <c r="F358" s="84"/>
      <c r="G358" s="84"/>
      <c r="H358" s="84"/>
      <c r="I358" s="84"/>
      <c r="J358" s="84"/>
    </row>
    <row r="359" spans="1:10" ht="26.25">
      <c r="A359" s="77" t="s">
        <v>0</v>
      </c>
      <c r="B359" s="77" t="s">
        <v>1</v>
      </c>
      <c r="C359" s="77"/>
      <c r="D359" s="77"/>
      <c r="E359" s="77" t="s">
        <v>2</v>
      </c>
      <c r="F359" s="77"/>
      <c r="G359" s="77"/>
      <c r="H359" s="77" t="s">
        <v>3</v>
      </c>
      <c r="I359" s="77"/>
      <c r="J359" s="77"/>
    </row>
    <row r="360" spans="1:10" ht="26.25">
      <c r="A360" s="77"/>
      <c r="B360" s="10" t="s">
        <v>4</v>
      </c>
      <c r="C360" s="10" t="s">
        <v>5</v>
      </c>
      <c r="D360" s="10" t="s">
        <v>6</v>
      </c>
      <c r="E360" s="10" t="s">
        <v>4</v>
      </c>
      <c r="F360" s="10" t="s">
        <v>5</v>
      </c>
      <c r="G360" s="10" t="s">
        <v>6</v>
      </c>
      <c r="H360" s="10" t="s">
        <v>4</v>
      </c>
      <c r="I360" s="10" t="s">
        <v>5</v>
      </c>
      <c r="J360" s="10" t="s">
        <v>6</v>
      </c>
    </row>
    <row r="361" spans="1:10" ht="26.25">
      <c r="A361" s="8" t="s">
        <v>98</v>
      </c>
      <c r="B361" s="8">
        <v>5206</v>
      </c>
      <c r="C361" s="8">
        <v>7792</v>
      </c>
      <c r="D361" s="10">
        <f>B361+C361</f>
        <v>12998</v>
      </c>
      <c r="E361" s="8">
        <v>320</v>
      </c>
      <c r="F361" s="8">
        <v>576</v>
      </c>
      <c r="G361" s="10">
        <f>E361+F361</f>
        <v>896</v>
      </c>
      <c r="H361" s="8">
        <v>97</v>
      </c>
      <c r="I361" s="8">
        <v>231</v>
      </c>
      <c r="J361" s="10">
        <f>H361+I361</f>
        <v>328</v>
      </c>
    </row>
    <row r="362" spans="1:10" ht="26.25">
      <c r="A362" s="8" t="s">
        <v>99</v>
      </c>
      <c r="B362" s="8">
        <v>4676</v>
      </c>
      <c r="C362" s="8">
        <v>3618</v>
      </c>
      <c r="D362" s="10">
        <f aca="true" t="shared" si="70" ref="D362:D367">B362+C362</f>
        <v>8294</v>
      </c>
      <c r="E362" s="8">
        <v>1</v>
      </c>
      <c r="F362" s="8">
        <v>0</v>
      </c>
      <c r="G362" s="10">
        <f aca="true" t="shared" si="71" ref="G362:G367">E362+F362</f>
        <v>1</v>
      </c>
      <c r="H362" s="8">
        <v>85</v>
      </c>
      <c r="I362" s="8">
        <v>108</v>
      </c>
      <c r="J362" s="10">
        <f aca="true" t="shared" si="72" ref="J362:J367">H362+I362</f>
        <v>193</v>
      </c>
    </row>
    <row r="363" spans="1:10" ht="26.25">
      <c r="A363" s="8" t="s">
        <v>100</v>
      </c>
      <c r="B363" s="8">
        <v>7605</v>
      </c>
      <c r="C363" s="8">
        <v>3580</v>
      </c>
      <c r="D363" s="10">
        <f t="shared" si="70"/>
        <v>11185</v>
      </c>
      <c r="E363" s="8">
        <v>825</v>
      </c>
      <c r="F363" s="8">
        <v>615</v>
      </c>
      <c r="G363" s="10">
        <f t="shared" si="71"/>
        <v>1440</v>
      </c>
      <c r="H363" s="8">
        <v>100</v>
      </c>
      <c r="I363" s="8">
        <v>58</v>
      </c>
      <c r="J363" s="10">
        <f t="shared" si="72"/>
        <v>158</v>
      </c>
    </row>
    <row r="364" spans="1:10" ht="26.25">
      <c r="A364" s="8" t="s">
        <v>101</v>
      </c>
      <c r="B364" s="8">
        <v>2169</v>
      </c>
      <c r="C364" s="8">
        <v>2081</v>
      </c>
      <c r="D364" s="10">
        <f t="shared" si="70"/>
        <v>4250</v>
      </c>
      <c r="E364" s="8">
        <v>0</v>
      </c>
      <c r="F364" s="8">
        <v>0</v>
      </c>
      <c r="G364" s="10">
        <f t="shared" si="71"/>
        <v>0</v>
      </c>
      <c r="H364" s="8">
        <v>979</v>
      </c>
      <c r="I364" s="8">
        <v>1006</v>
      </c>
      <c r="J364" s="10">
        <f t="shared" si="72"/>
        <v>1985</v>
      </c>
    </row>
    <row r="365" spans="1:10" ht="26.25">
      <c r="A365" s="8" t="s">
        <v>102</v>
      </c>
      <c r="B365" s="8">
        <v>4415</v>
      </c>
      <c r="C365" s="8">
        <v>8429</v>
      </c>
      <c r="D365" s="10">
        <f t="shared" si="70"/>
        <v>12844</v>
      </c>
      <c r="E365" s="8">
        <v>111</v>
      </c>
      <c r="F365" s="8">
        <v>767</v>
      </c>
      <c r="G365" s="10">
        <f t="shared" si="71"/>
        <v>878</v>
      </c>
      <c r="H365" s="8">
        <v>47</v>
      </c>
      <c r="I365" s="8">
        <v>556</v>
      </c>
      <c r="J365" s="10">
        <f t="shared" si="72"/>
        <v>603</v>
      </c>
    </row>
    <row r="366" spans="1:10" ht="52.5">
      <c r="A366" s="15" t="s">
        <v>103</v>
      </c>
      <c r="B366" s="15">
        <v>9760</v>
      </c>
      <c r="C366" s="15">
        <v>5410</v>
      </c>
      <c r="D366" s="16">
        <f t="shared" si="70"/>
        <v>15170</v>
      </c>
      <c r="E366" s="15">
        <v>627</v>
      </c>
      <c r="F366" s="15">
        <v>325</v>
      </c>
      <c r="G366" s="16">
        <f t="shared" si="71"/>
        <v>952</v>
      </c>
      <c r="H366" s="15">
        <v>131</v>
      </c>
      <c r="I366" s="15">
        <v>37</v>
      </c>
      <c r="J366" s="16">
        <f t="shared" si="72"/>
        <v>168</v>
      </c>
    </row>
    <row r="367" spans="1:10" ht="26.25">
      <c r="A367" s="15" t="s">
        <v>23</v>
      </c>
      <c r="B367" s="15">
        <v>404</v>
      </c>
      <c r="C367" s="15">
        <v>177</v>
      </c>
      <c r="D367" s="16">
        <f t="shared" si="70"/>
        <v>581</v>
      </c>
      <c r="E367" s="15">
        <v>182</v>
      </c>
      <c r="F367" s="15">
        <v>84</v>
      </c>
      <c r="G367" s="16">
        <f t="shared" si="71"/>
        <v>266</v>
      </c>
      <c r="H367" s="15">
        <v>0</v>
      </c>
      <c r="I367" s="15">
        <v>0</v>
      </c>
      <c r="J367" s="16">
        <f t="shared" si="72"/>
        <v>0</v>
      </c>
    </row>
    <row r="368" spans="1:10" ht="26.25">
      <c r="A368" s="16" t="s">
        <v>30</v>
      </c>
      <c r="B368" s="10">
        <f>SUM(B361:B367)</f>
        <v>34235</v>
      </c>
      <c r="C368" s="10">
        <f>SUM(C361:C367)</f>
        <v>31087</v>
      </c>
      <c r="D368" s="16">
        <f>B368+C368</f>
        <v>65322</v>
      </c>
      <c r="E368" s="10">
        <f>SUM(E361:E367)</f>
        <v>2066</v>
      </c>
      <c r="F368" s="10">
        <f>SUM(F361:F367)</f>
        <v>2367</v>
      </c>
      <c r="G368" s="16">
        <f>E368+F368</f>
        <v>4433</v>
      </c>
      <c r="H368" s="10">
        <f>SUM(H361:H367)</f>
        <v>1439</v>
      </c>
      <c r="I368" s="10">
        <f>SUM(I361:I367)</f>
        <v>1996</v>
      </c>
      <c r="J368" s="16">
        <f>H368+I368</f>
        <v>3435</v>
      </c>
    </row>
    <row r="372" spans="1:5" ht="26.25">
      <c r="A372" s="83" t="s">
        <v>107</v>
      </c>
      <c r="B372" s="83"/>
      <c r="C372" s="83"/>
      <c r="D372" s="83"/>
      <c r="E372" s="83"/>
    </row>
    <row r="373" spans="1:5" ht="26.25">
      <c r="A373" s="83"/>
      <c r="B373" s="83"/>
      <c r="C373" s="83"/>
      <c r="D373" s="83"/>
      <c r="E373" s="83"/>
    </row>
    <row r="374" spans="1:5" ht="26.25">
      <c r="A374" s="22" t="s">
        <v>104</v>
      </c>
      <c r="B374" s="82" t="s">
        <v>105</v>
      </c>
      <c r="C374" s="82"/>
      <c r="D374" s="82" t="s">
        <v>106</v>
      </c>
      <c r="E374" s="82"/>
    </row>
    <row r="375" spans="1:5" ht="26.25">
      <c r="A375" s="19">
        <v>22</v>
      </c>
      <c r="B375" s="83">
        <v>11076</v>
      </c>
      <c r="C375" s="83"/>
      <c r="D375" s="83">
        <v>11742</v>
      </c>
      <c r="E375" s="83"/>
    </row>
    <row r="379" spans="1:14" ht="26.25">
      <c r="A379" s="81" t="s">
        <v>210</v>
      </c>
      <c r="B379" s="81"/>
      <c r="C379" s="81"/>
      <c r="D379" s="81"/>
      <c r="E379" s="81"/>
      <c r="F379" s="81"/>
      <c r="G379" s="81"/>
      <c r="H379" s="20"/>
      <c r="I379" s="20"/>
      <c r="J379" s="20"/>
      <c r="K379" s="20"/>
      <c r="L379" s="20"/>
      <c r="M379" s="20"/>
      <c r="N379" s="20"/>
    </row>
    <row r="380" spans="1:7" ht="52.5">
      <c r="A380" s="77" t="s">
        <v>145</v>
      </c>
      <c r="B380" s="10" t="s">
        <v>41</v>
      </c>
      <c r="C380" s="10" t="s">
        <v>43</v>
      </c>
      <c r="D380" s="10" t="s">
        <v>44</v>
      </c>
      <c r="E380" s="10" t="s">
        <v>45</v>
      </c>
      <c r="F380" s="10" t="s">
        <v>46</v>
      </c>
      <c r="G380" s="10" t="s">
        <v>31</v>
      </c>
    </row>
    <row r="381" spans="1:7" ht="26.25">
      <c r="A381" s="77"/>
      <c r="B381" s="10" t="s">
        <v>42</v>
      </c>
      <c r="C381" s="10" t="s">
        <v>42</v>
      </c>
      <c r="D381" s="10" t="s">
        <v>42</v>
      </c>
      <c r="E381" s="10" t="s">
        <v>42</v>
      </c>
      <c r="F381" s="10" t="s">
        <v>42</v>
      </c>
      <c r="G381" s="10" t="s">
        <v>4</v>
      </c>
    </row>
    <row r="382" spans="1:7" ht="26.25">
      <c r="A382" s="2" t="s">
        <v>146</v>
      </c>
      <c r="B382" s="2">
        <v>98</v>
      </c>
      <c r="C382" s="2">
        <v>1</v>
      </c>
      <c r="D382" s="2">
        <v>0</v>
      </c>
      <c r="E382" s="2">
        <v>0</v>
      </c>
      <c r="F382" s="2">
        <v>0</v>
      </c>
      <c r="G382" s="10">
        <f>F382+E382+D382+C382+B382</f>
        <v>99</v>
      </c>
    </row>
    <row r="383" spans="1:7" ht="26.25">
      <c r="A383" s="2" t="s">
        <v>147</v>
      </c>
      <c r="B383" s="2">
        <v>111</v>
      </c>
      <c r="C383" s="2">
        <v>1</v>
      </c>
      <c r="D383" s="2">
        <v>0</v>
      </c>
      <c r="E383" s="2">
        <v>0</v>
      </c>
      <c r="F383" s="2">
        <v>0</v>
      </c>
      <c r="G383" s="10">
        <f>F383+E383+D383+C383+B383</f>
        <v>112</v>
      </c>
    </row>
    <row r="384" spans="1:7" ht="26.25">
      <c r="A384" s="2" t="s">
        <v>148</v>
      </c>
      <c r="B384" s="2">
        <v>119</v>
      </c>
      <c r="C384" s="2">
        <v>4</v>
      </c>
      <c r="D384" s="2">
        <v>0</v>
      </c>
      <c r="E384" s="2">
        <v>0</v>
      </c>
      <c r="F384" s="2">
        <v>0</v>
      </c>
      <c r="G384" s="10">
        <f>F384+E384+D384+C384+B384</f>
        <v>123</v>
      </c>
    </row>
    <row r="385" spans="1:7" ht="26.25">
      <c r="A385" s="2" t="s">
        <v>149</v>
      </c>
      <c r="B385" s="2">
        <v>43</v>
      </c>
      <c r="C385" s="2">
        <v>1</v>
      </c>
      <c r="D385" s="2">
        <v>0</v>
      </c>
      <c r="E385" s="2">
        <v>0</v>
      </c>
      <c r="F385" s="2">
        <v>0</v>
      </c>
      <c r="G385" s="10">
        <f>F385+E385+D385+C385+B385</f>
        <v>44</v>
      </c>
    </row>
    <row r="386" spans="1:7" ht="26.25">
      <c r="A386" s="10" t="s">
        <v>31</v>
      </c>
      <c r="B386" s="10">
        <f aca="true" t="shared" si="73" ref="B386:G386">SUM(B382:B385)</f>
        <v>371</v>
      </c>
      <c r="C386" s="16">
        <f t="shared" si="73"/>
        <v>7</v>
      </c>
      <c r="D386" s="16">
        <f t="shared" si="73"/>
        <v>0</v>
      </c>
      <c r="E386" s="16">
        <f t="shared" si="73"/>
        <v>0</v>
      </c>
      <c r="F386" s="16">
        <f t="shared" si="73"/>
        <v>0</v>
      </c>
      <c r="G386" s="10">
        <f t="shared" si="73"/>
        <v>378</v>
      </c>
    </row>
    <row r="395" spans="1:3" ht="26.25">
      <c r="A395" s="79"/>
      <c r="B395" s="79"/>
      <c r="C395" s="79"/>
    </row>
  </sheetData>
  <sheetProtection/>
  <mergeCells count="131">
    <mergeCell ref="A279:A280"/>
    <mergeCell ref="G253:H253"/>
    <mergeCell ref="I253:J253"/>
    <mergeCell ref="K253:L253"/>
    <mergeCell ref="M253:O253"/>
    <mergeCell ref="A253:A254"/>
    <mergeCell ref="B253:B254"/>
    <mergeCell ref="E253:F253"/>
    <mergeCell ref="A252:O252"/>
    <mergeCell ref="A277:A278"/>
    <mergeCell ref="C253:D253"/>
    <mergeCell ref="A241:A243"/>
    <mergeCell ref="A239:A240"/>
    <mergeCell ref="A244:A246"/>
    <mergeCell ref="A248:O248"/>
    <mergeCell ref="A249:O249"/>
    <mergeCell ref="A216:A218"/>
    <mergeCell ref="A219:A221"/>
    <mergeCell ref="A213:A215"/>
    <mergeCell ref="A222:A224"/>
    <mergeCell ref="A225:A227"/>
    <mergeCell ref="A228:A230"/>
    <mergeCell ref="A233:A234"/>
    <mergeCell ref="A235:A237"/>
    <mergeCell ref="M157:O157"/>
    <mergeCell ref="A156:O156"/>
    <mergeCell ref="A159:A161"/>
    <mergeCell ref="A162:A164"/>
    <mergeCell ref="A165:A167"/>
    <mergeCell ref="A168:A170"/>
    <mergeCell ref="C157:D157"/>
    <mergeCell ref="E157:F157"/>
    <mergeCell ref="G157:H157"/>
    <mergeCell ref="A171:A173"/>
    <mergeCell ref="A174:A176"/>
    <mergeCell ref="A177:A179"/>
    <mergeCell ref="A189:A191"/>
    <mergeCell ref="I157:J157"/>
    <mergeCell ref="K157:L157"/>
    <mergeCell ref="A180:A182"/>
    <mergeCell ref="A183:A185"/>
    <mergeCell ref="A186:A188"/>
    <mergeCell ref="B157:B158"/>
    <mergeCell ref="A201:A203"/>
    <mergeCell ref="A204:A206"/>
    <mergeCell ref="A207:A209"/>
    <mergeCell ref="A210:A212"/>
    <mergeCell ref="I93:I94"/>
    <mergeCell ref="J93:J94"/>
    <mergeCell ref="A192:A194"/>
    <mergeCell ref="A195:A197"/>
    <mergeCell ref="A198:A200"/>
    <mergeCell ref="A157:A158"/>
    <mergeCell ref="I62:I63"/>
    <mergeCell ref="J62:J63"/>
    <mergeCell ref="A92:J92"/>
    <mergeCell ref="A93:A94"/>
    <mergeCell ref="B93:D93"/>
    <mergeCell ref="E93:E94"/>
    <mergeCell ref="F93:F94"/>
    <mergeCell ref="G93:G94"/>
    <mergeCell ref="H93:H94"/>
    <mergeCell ref="A62:A63"/>
    <mergeCell ref="B62:D62"/>
    <mergeCell ref="E62:E63"/>
    <mergeCell ref="F62:F63"/>
    <mergeCell ref="G62:G63"/>
    <mergeCell ref="H62:H63"/>
    <mergeCell ref="A31:J31"/>
    <mergeCell ref="A32:A33"/>
    <mergeCell ref="B32:D32"/>
    <mergeCell ref="E32:G32"/>
    <mergeCell ref="H32:J32"/>
    <mergeCell ref="A61:J61"/>
    <mergeCell ref="A358:J358"/>
    <mergeCell ref="A359:A360"/>
    <mergeCell ref="B359:D359"/>
    <mergeCell ref="E359:G359"/>
    <mergeCell ref="H359:J359"/>
    <mergeCell ref="A1:J1"/>
    <mergeCell ref="A2:A3"/>
    <mergeCell ref="B2:D2"/>
    <mergeCell ref="E2:G2"/>
    <mergeCell ref="H2:J2"/>
    <mergeCell ref="A379:G379"/>
    <mergeCell ref="B374:C374"/>
    <mergeCell ref="D374:E374"/>
    <mergeCell ref="B375:C375"/>
    <mergeCell ref="D375:E375"/>
    <mergeCell ref="A372:E373"/>
    <mergeCell ref="A284:O284"/>
    <mergeCell ref="A285:A286"/>
    <mergeCell ref="B285:B286"/>
    <mergeCell ref="C285:D285"/>
    <mergeCell ref="E285:F285"/>
    <mergeCell ref="G285:H285"/>
    <mergeCell ref="I285:J285"/>
    <mergeCell ref="K285:L285"/>
    <mergeCell ref="M285:O285"/>
    <mergeCell ref="A287:A289"/>
    <mergeCell ref="A290:A292"/>
    <mergeCell ref="A293:A295"/>
    <mergeCell ref="A296:A298"/>
    <mergeCell ref="A299:A301"/>
    <mergeCell ref="A302:A304"/>
    <mergeCell ref="A305:A307"/>
    <mergeCell ref="A308:A310"/>
    <mergeCell ref="A311:A313"/>
    <mergeCell ref="A314:A316"/>
    <mergeCell ref="A317:A319"/>
    <mergeCell ref="A320:A322"/>
    <mergeCell ref="A395:C395"/>
    <mergeCell ref="A323:A325"/>
    <mergeCell ref="A326:A328"/>
    <mergeCell ref="A329:A331"/>
    <mergeCell ref="A332:A334"/>
    <mergeCell ref="A340:A341"/>
    <mergeCell ref="A342:A344"/>
    <mergeCell ref="A346:A347"/>
    <mergeCell ref="A348:A350"/>
    <mergeCell ref="A380:A381"/>
    <mergeCell ref="A351:A353"/>
    <mergeCell ref="A126:N126"/>
    <mergeCell ref="A127:A128"/>
    <mergeCell ref="B127:C127"/>
    <mergeCell ref="D127:E127"/>
    <mergeCell ref="F127:G127"/>
    <mergeCell ref="H127:I127"/>
    <mergeCell ref="J127:K127"/>
    <mergeCell ref="L127:N127"/>
    <mergeCell ref="A335:A337"/>
  </mergeCells>
  <printOptions/>
  <pageMargins left="0.7086614173228347" right="0.7086614173228347" top="0.27" bottom="0.28" header="0.19" footer="0.18"/>
  <pageSetup horizontalDpi="600" verticalDpi="600" orientation="landscape" paperSize="9" scale="83" r:id="rId1"/>
  <rowBreaks count="1" manualBreakCount="1">
    <brk id="280" max="32" man="1"/>
  </rowBreaks>
  <colBreaks count="1" manualBreakCount="1">
    <brk id="15" max="65535" man="1"/>
  </colBreaks>
  <ignoredErrors>
    <ignoredError sqref="D36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275"/>
  <sheetViews>
    <sheetView rightToLeft="1" tabSelected="1" zoomScale="70" zoomScaleNormal="70" zoomScalePageLayoutView="0" workbookViewId="0" topLeftCell="A203">
      <selection activeCell="A214" sqref="A214:O216"/>
    </sheetView>
  </sheetViews>
  <sheetFormatPr defaultColWidth="9.140625" defaultRowHeight="15"/>
  <cols>
    <col min="1" max="1" width="22.28125" style="13" customWidth="1"/>
    <col min="2" max="3" width="9.421875" style="13" bestFit="1" customWidth="1"/>
    <col min="4" max="4" width="9.421875" style="13" customWidth="1"/>
    <col min="5" max="5" width="9.00390625" style="13" customWidth="1"/>
    <col min="6" max="6" width="10.28125" style="13" customWidth="1"/>
    <col min="7" max="7" width="9.7109375" style="13" customWidth="1"/>
    <col min="8" max="11" width="9.00390625" style="13" customWidth="1"/>
    <col min="12" max="16384" width="9.00390625" style="13" customWidth="1"/>
  </cols>
  <sheetData>
    <row r="1" spans="1:10" ht="26.25">
      <c r="A1" s="84" t="s">
        <v>205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6.25">
      <c r="A2" s="77" t="s">
        <v>0</v>
      </c>
      <c r="B2" s="77" t="s">
        <v>1</v>
      </c>
      <c r="C2" s="77"/>
      <c r="D2" s="77"/>
      <c r="E2" s="77" t="s">
        <v>2</v>
      </c>
      <c r="F2" s="77"/>
      <c r="G2" s="77"/>
      <c r="H2" s="77" t="s">
        <v>3</v>
      </c>
      <c r="I2" s="77"/>
      <c r="J2" s="77"/>
    </row>
    <row r="3" spans="1:15" ht="26.25">
      <c r="A3" s="77"/>
      <c r="B3" s="10" t="s">
        <v>4</v>
      </c>
      <c r="C3" s="10" t="s">
        <v>5</v>
      </c>
      <c r="D3" s="10" t="s">
        <v>6</v>
      </c>
      <c r="E3" s="10" t="s">
        <v>4</v>
      </c>
      <c r="F3" s="10" t="s">
        <v>5</v>
      </c>
      <c r="G3" s="10" t="s">
        <v>6</v>
      </c>
      <c r="H3" s="10" t="s">
        <v>4</v>
      </c>
      <c r="I3" s="10" t="s">
        <v>5</v>
      </c>
      <c r="J3" s="10" t="s">
        <v>6</v>
      </c>
      <c r="M3" s="14"/>
      <c r="N3" s="14"/>
      <c r="O3" s="14"/>
    </row>
    <row r="4" spans="1:15" ht="26.25">
      <c r="A4" s="8" t="s">
        <v>7</v>
      </c>
      <c r="B4" s="8">
        <v>1808</v>
      </c>
      <c r="C4" s="8">
        <v>695</v>
      </c>
      <c r="D4" s="10">
        <f aca="true" t="shared" si="0" ref="D4:D27">B4+C4</f>
        <v>2503</v>
      </c>
      <c r="E4" s="8">
        <v>363</v>
      </c>
      <c r="F4" s="8">
        <v>147</v>
      </c>
      <c r="G4" s="10">
        <f aca="true" t="shared" si="1" ref="G4:G27">E4+F4</f>
        <v>510</v>
      </c>
      <c r="H4" s="8">
        <v>268</v>
      </c>
      <c r="I4" s="8">
        <v>136</v>
      </c>
      <c r="J4" s="10">
        <f>H4+I4</f>
        <v>404</v>
      </c>
      <c r="L4" s="14"/>
      <c r="M4" s="14"/>
      <c r="N4" s="14"/>
      <c r="O4" s="14"/>
    </row>
    <row r="5" spans="1:15" ht="26.25">
      <c r="A5" s="8" t="s">
        <v>150</v>
      </c>
      <c r="B5" s="8">
        <v>453</v>
      </c>
      <c r="C5" s="8">
        <v>227</v>
      </c>
      <c r="D5" s="10">
        <f t="shared" si="0"/>
        <v>680</v>
      </c>
      <c r="E5" s="8">
        <v>174</v>
      </c>
      <c r="F5" s="8">
        <v>117</v>
      </c>
      <c r="G5" s="10">
        <f t="shared" si="1"/>
        <v>291</v>
      </c>
      <c r="H5" s="8">
        <v>68</v>
      </c>
      <c r="I5" s="8">
        <v>30</v>
      </c>
      <c r="J5" s="10">
        <f aca="true" t="shared" si="2" ref="J5:J16">H5+I5</f>
        <v>98</v>
      </c>
      <c r="L5" s="14"/>
      <c r="M5" s="14"/>
      <c r="N5" s="14"/>
      <c r="O5" s="14"/>
    </row>
    <row r="6" spans="1:15" ht="26.25">
      <c r="A6" s="8" t="s">
        <v>9</v>
      </c>
      <c r="B6" s="8">
        <v>227</v>
      </c>
      <c r="C6" s="8">
        <v>489</v>
      </c>
      <c r="D6" s="10">
        <f t="shared" si="0"/>
        <v>716</v>
      </c>
      <c r="E6" s="8">
        <v>84</v>
      </c>
      <c r="F6" s="8">
        <v>156</v>
      </c>
      <c r="G6" s="10">
        <f t="shared" si="1"/>
        <v>240</v>
      </c>
      <c r="H6" s="8">
        <v>35</v>
      </c>
      <c r="I6" s="8">
        <v>74</v>
      </c>
      <c r="J6" s="10">
        <f t="shared" si="2"/>
        <v>109</v>
      </c>
      <c r="L6" s="14"/>
      <c r="M6" s="14"/>
      <c r="N6" s="14"/>
      <c r="O6" s="14"/>
    </row>
    <row r="7" spans="1:15" ht="26.25">
      <c r="A7" s="8" t="s">
        <v>10</v>
      </c>
      <c r="B7" s="8">
        <v>877</v>
      </c>
      <c r="C7" s="8">
        <v>455</v>
      </c>
      <c r="D7" s="10">
        <f t="shared" si="0"/>
        <v>1332</v>
      </c>
      <c r="E7" s="8">
        <v>234</v>
      </c>
      <c r="F7" s="8">
        <v>88</v>
      </c>
      <c r="G7" s="10">
        <f t="shared" si="1"/>
        <v>322</v>
      </c>
      <c r="H7" s="8">
        <v>112</v>
      </c>
      <c r="I7" s="8">
        <v>60</v>
      </c>
      <c r="J7" s="10">
        <f t="shared" si="2"/>
        <v>172</v>
      </c>
      <c r="L7" s="14"/>
      <c r="M7" s="14"/>
      <c r="N7" s="14"/>
      <c r="O7" s="14"/>
    </row>
    <row r="8" spans="1:15" ht="26.25">
      <c r="A8" s="8" t="s">
        <v>151</v>
      </c>
      <c r="B8" s="8">
        <v>353</v>
      </c>
      <c r="C8" s="8">
        <v>153</v>
      </c>
      <c r="D8" s="10">
        <f t="shared" si="0"/>
        <v>506</v>
      </c>
      <c r="E8" s="8">
        <v>80</v>
      </c>
      <c r="F8" s="8">
        <v>44</v>
      </c>
      <c r="G8" s="10">
        <f t="shared" si="1"/>
        <v>124</v>
      </c>
      <c r="H8" s="8">
        <v>51</v>
      </c>
      <c r="I8" s="8">
        <v>32</v>
      </c>
      <c r="J8" s="10">
        <f t="shared" si="2"/>
        <v>83</v>
      </c>
      <c r="L8" s="14"/>
      <c r="M8" s="14"/>
      <c r="N8" s="14"/>
      <c r="O8" s="14"/>
    </row>
    <row r="9" spans="1:15" ht="26.25">
      <c r="A9" s="15" t="s">
        <v>152</v>
      </c>
      <c r="B9" s="15">
        <v>426</v>
      </c>
      <c r="C9" s="15">
        <v>362</v>
      </c>
      <c r="D9" s="16">
        <f t="shared" si="0"/>
        <v>788</v>
      </c>
      <c r="E9" s="15">
        <v>86</v>
      </c>
      <c r="F9" s="15">
        <v>84</v>
      </c>
      <c r="G9" s="16">
        <f t="shared" si="1"/>
        <v>170</v>
      </c>
      <c r="H9" s="15">
        <v>66</v>
      </c>
      <c r="I9" s="15">
        <v>53</v>
      </c>
      <c r="J9" s="16">
        <f t="shared" si="2"/>
        <v>119</v>
      </c>
      <c r="L9" s="14"/>
      <c r="M9" s="14"/>
      <c r="N9" s="14"/>
      <c r="O9" s="14"/>
    </row>
    <row r="10" spans="1:15" ht="52.5">
      <c r="A10" s="15" t="s">
        <v>60</v>
      </c>
      <c r="B10" s="15">
        <v>3834</v>
      </c>
      <c r="C10" s="15">
        <v>700</v>
      </c>
      <c r="D10" s="16">
        <f t="shared" si="0"/>
        <v>4534</v>
      </c>
      <c r="E10" s="15">
        <v>973</v>
      </c>
      <c r="F10" s="15">
        <v>177</v>
      </c>
      <c r="G10" s="16">
        <f t="shared" si="1"/>
        <v>1150</v>
      </c>
      <c r="H10" s="15">
        <v>600</v>
      </c>
      <c r="I10" s="15">
        <v>152</v>
      </c>
      <c r="J10" s="16">
        <f t="shared" si="2"/>
        <v>752</v>
      </c>
      <c r="L10" s="14"/>
      <c r="M10" s="14"/>
      <c r="N10" s="14"/>
      <c r="O10" s="14"/>
    </row>
    <row r="11" spans="1:15" ht="26.25">
      <c r="A11" s="15" t="s">
        <v>153</v>
      </c>
      <c r="B11" s="15">
        <v>506</v>
      </c>
      <c r="C11" s="15">
        <v>330</v>
      </c>
      <c r="D11" s="16">
        <f t="shared" si="0"/>
        <v>836</v>
      </c>
      <c r="E11" s="15">
        <v>111</v>
      </c>
      <c r="F11" s="15">
        <v>100</v>
      </c>
      <c r="G11" s="16">
        <f t="shared" si="1"/>
        <v>211</v>
      </c>
      <c r="H11" s="15">
        <v>43</v>
      </c>
      <c r="I11" s="15">
        <v>35</v>
      </c>
      <c r="J11" s="16">
        <f t="shared" si="2"/>
        <v>78</v>
      </c>
      <c r="L11" s="14"/>
      <c r="M11" s="14"/>
      <c r="N11" s="14"/>
      <c r="O11" s="14"/>
    </row>
    <row r="12" spans="1:15" ht="26.25">
      <c r="A12" s="15" t="s">
        <v>154</v>
      </c>
      <c r="B12" s="15">
        <v>919</v>
      </c>
      <c r="C12" s="15">
        <v>433</v>
      </c>
      <c r="D12" s="16">
        <f t="shared" si="0"/>
        <v>1352</v>
      </c>
      <c r="E12" s="15">
        <v>248</v>
      </c>
      <c r="F12" s="15">
        <v>120</v>
      </c>
      <c r="G12" s="16">
        <f t="shared" si="1"/>
        <v>368</v>
      </c>
      <c r="H12" s="15">
        <v>154</v>
      </c>
      <c r="I12" s="15">
        <v>92</v>
      </c>
      <c r="J12" s="16">
        <f t="shared" si="2"/>
        <v>246</v>
      </c>
      <c r="L12" s="14"/>
      <c r="M12" s="14"/>
      <c r="N12" s="14"/>
      <c r="O12" s="14"/>
    </row>
    <row r="13" spans="1:15" ht="26.25">
      <c r="A13" s="15" t="s">
        <v>20</v>
      </c>
      <c r="B13" s="15">
        <v>3424</v>
      </c>
      <c r="C13" s="15">
        <v>1390</v>
      </c>
      <c r="D13" s="16">
        <f t="shared" si="0"/>
        <v>4814</v>
      </c>
      <c r="E13" s="15">
        <v>920</v>
      </c>
      <c r="F13" s="15">
        <v>334</v>
      </c>
      <c r="G13" s="16">
        <f t="shared" si="1"/>
        <v>1254</v>
      </c>
      <c r="H13" s="15">
        <v>697</v>
      </c>
      <c r="I13" s="15">
        <v>346</v>
      </c>
      <c r="J13" s="16">
        <f t="shared" si="2"/>
        <v>1043</v>
      </c>
      <c r="L13" s="14"/>
      <c r="M13" s="14"/>
      <c r="N13" s="14"/>
      <c r="O13" s="14"/>
    </row>
    <row r="14" spans="1:15" ht="26.25">
      <c r="A14" s="15" t="s">
        <v>21</v>
      </c>
      <c r="B14" s="15">
        <v>7099</v>
      </c>
      <c r="C14" s="15">
        <v>1590</v>
      </c>
      <c r="D14" s="16">
        <f t="shared" si="0"/>
        <v>8689</v>
      </c>
      <c r="E14" s="15">
        <v>1064</v>
      </c>
      <c r="F14" s="15">
        <v>267</v>
      </c>
      <c r="G14" s="16">
        <f t="shared" si="1"/>
        <v>1331</v>
      </c>
      <c r="H14" s="15">
        <v>624</v>
      </c>
      <c r="I14" s="15">
        <v>219</v>
      </c>
      <c r="J14" s="16">
        <f t="shared" si="2"/>
        <v>843</v>
      </c>
      <c r="L14" s="14"/>
      <c r="M14" s="14"/>
      <c r="N14" s="14"/>
      <c r="O14" s="14"/>
    </row>
    <row r="15" spans="1:15" ht="26.25">
      <c r="A15" s="15" t="s">
        <v>17</v>
      </c>
      <c r="B15" s="15">
        <v>2924</v>
      </c>
      <c r="C15" s="15">
        <v>2865</v>
      </c>
      <c r="D15" s="16">
        <f t="shared" si="0"/>
        <v>5789</v>
      </c>
      <c r="E15" s="15">
        <v>715</v>
      </c>
      <c r="F15" s="15">
        <v>707</v>
      </c>
      <c r="G15" s="16">
        <f t="shared" si="1"/>
        <v>1422</v>
      </c>
      <c r="H15" s="15">
        <v>369</v>
      </c>
      <c r="I15" s="15">
        <v>299</v>
      </c>
      <c r="J15" s="16">
        <f t="shared" si="2"/>
        <v>668</v>
      </c>
      <c r="L15" s="14"/>
      <c r="M15" s="14"/>
      <c r="N15" s="14"/>
      <c r="O15" s="14"/>
    </row>
    <row r="16" spans="1:15" ht="26.25">
      <c r="A16" s="15" t="s">
        <v>19</v>
      </c>
      <c r="B16" s="15">
        <v>1037</v>
      </c>
      <c r="C16" s="15">
        <v>2344</v>
      </c>
      <c r="D16" s="16">
        <f t="shared" si="0"/>
        <v>3381</v>
      </c>
      <c r="E16" s="15">
        <v>230</v>
      </c>
      <c r="F16" s="15">
        <v>668</v>
      </c>
      <c r="G16" s="16">
        <f t="shared" si="1"/>
        <v>898</v>
      </c>
      <c r="H16" s="15">
        <v>62</v>
      </c>
      <c r="I16" s="15">
        <v>152</v>
      </c>
      <c r="J16" s="16">
        <f t="shared" si="2"/>
        <v>214</v>
      </c>
      <c r="L16" s="14"/>
      <c r="M16" s="14"/>
      <c r="N16" s="14"/>
      <c r="O16" s="14"/>
    </row>
    <row r="17" spans="1:15" ht="26.25">
      <c r="A17" s="15" t="s">
        <v>155</v>
      </c>
      <c r="B17" s="15">
        <v>10993</v>
      </c>
      <c r="C17" s="15">
        <v>13366</v>
      </c>
      <c r="D17" s="16">
        <f t="shared" si="0"/>
        <v>24359</v>
      </c>
      <c r="E17" s="15">
        <v>2076</v>
      </c>
      <c r="F17" s="15">
        <v>2659</v>
      </c>
      <c r="G17" s="16">
        <f t="shared" si="1"/>
        <v>4735</v>
      </c>
      <c r="H17" s="15">
        <v>1020</v>
      </c>
      <c r="I17" s="15">
        <v>1441</v>
      </c>
      <c r="J17" s="16">
        <f>H17+I17</f>
        <v>2461</v>
      </c>
      <c r="L17" s="14"/>
      <c r="M17" s="14"/>
      <c r="N17" s="14"/>
      <c r="O17" s="14"/>
    </row>
    <row r="18" spans="1:15" ht="26.25">
      <c r="A18" s="15" t="s">
        <v>156</v>
      </c>
      <c r="B18" s="15">
        <v>794</v>
      </c>
      <c r="C18" s="15">
        <v>976</v>
      </c>
      <c r="D18" s="16">
        <f t="shared" si="0"/>
        <v>1770</v>
      </c>
      <c r="E18" s="15">
        <v>346</v>
      </c>
      <c r="F18" s="15">
        <v>397</v>
      </c>
      <c r="G18" s="16">
        <f t="shared" si="1"/>
        <v>743</v>
      </c>
      <c r="H18" s="15">
        <v>0</v>
      </c>
      <c r="I18" s="15">
        <v>0</v>
      </c>
      <c r="J18" s="16">
        <f aca="true" t="shared" si="3" ref="J18:J27">H18+I18</f>
        <v>0</v>
      </c>
      <c r="L18" s="14"/>
      <c r="M18" s="14"/>
      <c r="N18" s="14"/>
      <c r="O18" s="14"/>
    </row>
    <row r="19" spans="1:15" ht="26.25">
      <c r="A19" s="15" t="s">
        <v>24</v>
      </c>
      <c r="B19" s="15">
        <v>113</v>
      </c>
      <c r="C19" s="15">
        <v>158</v>
      </c>
      <c r="D19" s="16">
        <f t="shared" si="0"/>
        <v>271</v>
      </c>
      <c r="E19" s="15">
        <v>71</v>
      </c>
      <c r="F19" s="15">
        <v>59</v>
      </c>
      <c r="G19" s="16">
        <f t="shared" si="1"/>
        <v>130</v>
      </c>
      <c r="H19" s="15">
        <v>0</v>
      </c>
      <c r="I19" s="15">
        <v>0</v>
      </c>
      <c r="J19" s="16">
        <f t="shared" si="3"/>
        <v>0</v>
      </c>
      <c r="L19" s="14"/>
      <c r="M19" s="14"/>
      <c r="N19" s="14"/>
      <c r="O19" s="14"/>
    </row>
    <row r="20" spans="1:15" ht="26.25">
      <c r="A20" s="15" t="s">
        <v>157</v>
      </c>
      <c r="B20" s="15">
        <v>187</v>
      </c>
      <c r="C20" s="15">
        <v>96</v>
      </c>
      <c r="D20" s="16">
        <f t="shared" si="0"/>
        <v>283</v>
      </c>
      <c r="E20" s="15">
        <v>84</v>
      </c>
      <c r="F20" s="15">
        <v>42</v>
      </c>
      <c r="G20" s="16">
        <f t="shared" si="1"/>
        <v>126</v>
      </c>
      <c r="H20" s="15">
        <v>0</v>
      </c>
      <c r="I20" s="15">
        <v>0</v>
      </c>
      <c r="J20" s="16">
        <f t="shared" si="3"/>
        <v>0</v>
      </c>
      <c r="L20" s="14"/>
      <c r="M20" s="14"/>
      <c r="N20" s="14"/>
      <c r="O20" s="14"/>
    </row>
    <row r="21" spans="1:15" ht="26.25">
      <c r="A21" s="15" t="s">
        <v>158</v>
      </c>
      <c r="B21" s="15">
        <v>40</v>
      </c>
      <c r="C21" s="15">
        <v>20</v>
      </c>
      <c r="D21" s="16">
        <f t="shared" si="0"/>
        <v>60</v>
      </c>
      <c r="E21" s="15">
        <v>40</v>
      </c>
      <c r="F21" s="15">
        <v>20</v>
      </c>
      <c r="G21" s="16">
        <f t="shared" si="1"/>
        <v>60</v>
      </c>
      <c r="H21" s="15">
        <v>0</v>
      </c>
      <c r="I21" s="15">
        <v>0</v>
      </c>
      <c r="J21" s="16">
        <f t="shared" si="3"/>
        <v>0</v>
      </c>
      <c r="L21" s="14"/>
      <c r="M21" s="14"/>
      <c r="N21" s="14"/>
      <c r="O21" s="14"/>
    </row>
    <row r="22" spans="1:15" ht="26.25">
      <c r="A22" s="15" t="s">
        <v>159</v>
      </c>
      <c r="B22" s="15">
        <v>78</v>
      </c>
      <c r="C22" s="15">
        <v>29</v>
      </c>
      <c r="D22" s="16">
        <f t="shared" si="0"/>
        <v>107</v>
      </c>
      <c r="E22" s="15">
        <v>78</v>
      </c>
      <c r="F22" s="15">
        <v>29</v>
      </c>
      <c r="G22" s="16">
        <f t="shared" si="1"/>
        <v>107</v>
      </c>
      <c r="H22" s="15">
        <v>0</v>
      </c>
      <c r="I22" s="15">
        <v>0</v>
      </c>
      <c r="J22" s="16">
        <f t="shared" si="3"/>
        <v>0</v>
      </c>
      <c r="L22" s="14"/>
      <c r="M22" s="14"/>
      <c r="N22" s="14"/>
      <c r="O22" s="14"/>
    </row>
    <row r="23" spans="1:15" ht="52.5">
      <c r="A23" s="15" t="s">
        <v>160</v>
      </c>
      <c r="B23" s="15">
        <v>552</v>
      </c>
      <c r="C23" s="15">
        <v>889</v>
      </c>
      <c r="D23" s="16">
        <f t="shared" si="0"/>
        <v>1441</v>
      </c>
      <c r="E23" s="15">
        <v>245</v>
      </c>
      <c r="F23" s="15">
        <v>400</v>
      </c>
      <c r="G23" s="16">
        <f t="shared" si="1"/>
        <v>645</v>
      </c>
      <c r="H23" s="15">
        <v>0</v>
      </c>
      <c r="I23" s="15">
        <v>0</v>
      </c>
      <c r="J23" s="16">
        <f t="shared" si="3"/>
        <v>0</v>
      </c>
      <c r="L23" s="14"/>
      <c r="M23" s="14"/>
      <c r="N23" s="14"/>
      <c r="O23" s="14"/>
    </row>
    <row r="24" spans="1:15" ht="26.25">
      <c r="A24" s="15" t="s">
        <v>161</v>
      </c>
      <c r="B24" s="15">
        <v>702</v>
      </c>
      <c r="C24" s="15">
        <v>142</v>
      </c>
      <c r="D24" s="16">
        <f t="shared" si="0"/>
        <v>844</v>
      </c>
      <c r="E24" s="15">
        <v>329</v>
      </c>
      <c r="F24" s="15">
        <v>54</v>
      </c>
      <c r="G24" s="16">
        <f t="shared" si="1"/>
        <v>383</v>
      </c>
      <c r="H24" s="15">
        <v>0</v>
      </c>
      <c r="I24" s="15">
        <v>0</v>
      </c>
      <c r="J24" s="16">
        <f t="shared" si="3"/>
        <v>0</v>
      </c>
      <c r="L24" s="14"/>
      <c r="M24" s="14"/>
      <c r="N24" s="14"/>
      <c r="O24" s="14"/>
    </row>
    <row r="25" spans="1:15" ht="26.25">
      <c r="A25" s="15" t="s">
        <v>162</v>
      </c>
      <c r="B25" s="15">
        <v>47</v>
      </c>
      <c r="C25" s="15">
        <v>40</v>
      </c>
      <c r="D25" s="16">
        <f t="shared" si="0"/>
        <v>87</v>
      </c>
      <c r="E25" s="15">
        <v>47</v>
      </c>
      <c r="F25" s="15">
        <v>40</v>
      </c>
      <c r="G25" s="16">
        <f t="shared" si="1"/>
        <v>87</v>
      </c>
      <c r="H25" s="15">
        <v>0</v>
      </c>
      <c r="I25" s="15">
        <v>0</v>
      </c>
      <c r="J25" s="16">
        <f t="shared" si="3"/>
        <v>0</v>
      </c>
      <c r="L25" s="14"/>
      <c r="M25" s="14"/>
      <c r="N25" s="14"/>
      <c r="O25" s="14"/>
    </row>
    <row r="26" spans="1:15" ht="52.5">
      <c r="A26" s="15" t="s">
        <v>163</v>
      </c>
      <c r="B26" s="15">
        <v>130</v>
      </c>
      <c r="C26" s="15">
        <v>390</v>
      </c>
      <c r="D26" s="16">
        <f t="shared" si="0"/>
        <v>520</v>
      </c>
      <c r="E26" s="15">
        <v>64</v>
      </c>
      <c r="F26" s="15">
        <v>173</v>
      </c>
      <c r="G26" s="16">
        <f t="shared" si="1"/>
        <v>237</v>
      </c>
      <c r="H26" s="15">
        <v>0</v>
      </c>
      <c r="I26" s="15">
        <v>0</v>
      </c>
      <c r="J26" s="16">
        <f t="shared" si="3"/>
        <v>0</v>
      </c>
      <c r="L26" s="14"/>
      <c r="M26" s="14"/>
      <c r="N26" s="14"/>
      <c r="O26" s="14"/>
    </row>
    <row r="27" spans="1:15" ht="26.25">
      <c r="A27" s="16" t="s">
        <v>30</v>
      </c>
      <c r="B27" s="10">
        <f>SUM(B4:B26)</f>
        <v>37523</v>
      </c>
      <c r="C27" s="10">
        <f>SUM(C4:C26)</f>
        <v>28139</v>
      </c>
      <c r="D27" s="16">
        <f t="shared" si="0"/>
        <v>65662</v>
      </c>
      <c r="E27" s="10">
        <f>SUM(E4:E26)</f>
        <v>8662</v>
      </c>
      <c r="F27" s="10">
        <f>SUM(F4:F26)</f>
        <v>6882</v>
      </c>
      <c r="G27" s="16">
        <f t="shared" si="1"/>
        <v>15544</v>
      </c>
      <c r="H27" s="10">
        <f>SUM(H4:H26)</f>
        <v>4169</v>
      </c>
      <c r="I27" s="10">
        <f>SUM(I4:I26)</f>
        <v>3121</v>
      </c>
      <c r="J27" s="16">
        <f t="shared" si="3"/>
        <v>7290</v>
      </c>
      <c r="L27" s="14"/>
      <c r="M27" s="14"/>
      <c r="N27" s="14"/>
      <c r="O27" s="14"/>
    </row>
    <row r="31" spans="1:10" ht="26.25">
      <c r="A31" s="84" t="s">
        <v>206</v>
      </c>
      <c r="B31" s="84"/>
      <c r="C31" s="84"/>
      <c r="D31" s="84"/>
      <c r="E31" s="84"/>
      <c r="F31" s="84"/>
      <c r="G31" s="84"/>
      <c r="H31" s="84"/>
      <c r="I31" s="84"/>
      <c r="J31" s="84"/>
    </row>
    <row r="32" spans="1:10" ht="26.25">
      <c r="A32" s="77" t="s">
        <v>0</v>
      </c>
      <c r="B32" s="77" t="s">
        <v>1</v>
      </c>
      <c r="C32" s="77"/>
      <c r="D32" s="77"/>
      <c r="E32" s="77" t="s">
        <v>2</v>
      </c>
      <c r="F32" s="77"/>
      <c r="G32" s="77"/>
      <c r="H32" s="77" t="s">
        <v>3</v>
      </c>
      <c r="I32" s="77"/>
      <c r="J32" s="77"/>
    </row>
    <row r="33" spans="1:10" ht="26.25">
      <c r="A33" s="77"/>
      <c r="B33" s="10" t="s">
        <v>4</v>
      </c>
      <c r="C33" s="10" t="s">
        <v>5</v>
      </c>
      <c r="D33" s="10" t="s">
        <v>6</v>
      </c>
      <c r="E33" s="10" t="s">
        <v>4</v>
      </c>
      <c r="F33" s="10" t="s">
        <v>5</v>
      </c>
      <c r="G33" s="10" t="s">
        <v>6</v>
      </c>
      <c r="H33" s="10" t="s">
        <v>4</v>
      </c>
      <c r="I33" s="10" t="s">
        <v>5</v>
      </c>
      <c r="J33" s="10" t="s">
        <v>6</v>
      </c>
    </row>
    <row r="34" spans="1:15" ht="26.25">
      <c r="A34" s="8" t="s">
        <v>7</v>
      </c>
      <c r="B34" s="8">
        <v>319</v>
      </c>
      <c r="C34" s="8">
        <v>107</v>
      </c>
      <c r="D34" s="10">
        <f>B34+C34</f>
        <v>426</v>
      </c>
      <c r="E34" s="8">
        <v>74</v>
      </c>
      <c r="F34" s="8">
        <v>13</v>
      </c>
      <c r="G34" s="10">
        <f>E34+F34</f>
        <v>87</v>
      </c>
      <c r="H34" s="8">
        <v>7</v>
      </c>
      <c r="I34" s="8">
        <v>5</v>
      </c>
      <c r="J34" s="10">
        <f>H34+I34</f>
        <v>12</v>
      </c>
      <c r="M34" s="14"/>
      <c r="N34" s="14"/>
      <c r="O34" s="14"/>
    </row>
    <row r="35" spans="1:15" ht="26.25">
      <c r="A35" s="8" t="s">
        <v>150</v>
      </c>
      <c r="B35" s="8">
        <v>94</v>
      </c>
      <c r="C35" s="8">
        <v>43</v>
      </c>
      <c r="D35" s="10">
        <f aca="true" t="shared" si="4" ref="D35:D46">B35+C35</f>
        <v>137</v>
      </c>
      <c r="E35" s="8">
        <v>13</v>
      </c>
      <c r="F35" s="8">
        <v>1</v>
      </c>
      <c r="G35" s="10">
        <f aca="true" t="shared" si="5" ref="G35:G46">E35+F35</f>
        <v>14</v>
      </c>
      <c r="H35" s="8">
        <v>9</v>
      </c>
      <c r="I35" s="8">
        <v>4</v>
      </c>
      <c r="J35" s="10">
        <f aca="true" t="shared" si="6" ref="J35:J46">H35+I35</f>
        <v>13</v>
      </c>
      <c r="M35" s="14"/>
      <c r="N35" s="14"/>
      <c r="O35" s="14"/>
    </row>
    <row r="36" spans="1:15" ht="26.25">
      <c r="A36" s="8" t="s">
        <v>9</v>
      </c>
      <c r="B36" s="8">
        <v>45</v>
      </c>
      <c r="C36" s="8">
        <v>98</v>
      </c>
      <c r="D36" s="10">
        <f t="shared" si="4"/>
        <v>143</v>
      </c>
      <c r="E36" s="8">
        <v>13</v>
      </c>
      <c r="F36" s="8">
        <v>32</v>
      </c>
      <c r="G36" s="10">
        <f t="shared" si="5"/>
        <v>45</v>
      </c>
      <c r="H36" s="8">
        <v>9</v>
      </c>
      <c r="I36" s="8">
        <v>10</v>
      </c>
      <c r="J36" s="10">
        <f t="shared" si="6"/>
        <v>19</v>
      </c>
      <c r="M36" s="14"/>
      <c r="N36" s="14"/>
      <c r="O36" s="14"/>
    </row>
    <row r="37" spans="1:15" ht="26.25">
      <c r="A37" s="8" t="s">
        <v>10</v>
      </c>
      <c r="B37" s="8">
        <v>279</v>
      </c>
      <c r="C37" s="8">
        <v>51</v>
      </c>
      <c r="D37" s="10">
        <f t="shared" si="4"/>
        <v>330</v>
      </c>
      <c r="E37" s="8">
        <v>88</v>
      </c>
      <c r="F37" s="8">
        <v>23</v>
      </c>
      <c r="G37" s="10">
        <f t="shared" si="5"/>
        <v>111</v>
      </c>
      <c r="H37" s="8">
        <v>7</v>
      </c>
      <c r="I37" s="8">
        <v>0</v>
      </c>
      <c r="J37" s="10">
        <f t="shared" si="6"/>
        <v>7</v>
      </c>
      <c r="M37" s="14"/>
      <c r="N37" s="14"/>
      <c r="O37" s="14"/>
    </row>
    <row r="38" spans="1:15" ht="26.25">
      <c r="A38" s="8" t="s">
        <v>151</v>
      </c>
      <c r="B38" s="8">
        <v>60</v>
      </c>
      <c r="C38" s="8">
        <v>35</v>
      </c>
      <c r="D38" s="10">
        <f t="shared" si="4"/>
        <v>95</v>
      </c>
      <c r="E38" s="8">
        <v>17</v>
      </c>
      <c r="F38" s="8">
        <v>14</v>
      </c>
      <c r="G38" s="10">
        <f t="shared" si="5"/>
        <v>31</v>
      </c>
      <c r="H38" s="8">
        <v>1</v>
      </c>
      <c r="I38" s="8">
        <v>3</v>
      </c>
      <c r="J38" s="10">
        <f t="shared" si="6"/>
        <v>4</v>
      </c>
      <c r="M38" s="14"/>
      <c r="N38" s="14"/>
      <c r="O38" s="14"/>
    </row>
    <row r="39" spans="1:15" ht="26.25">
      <c r="A39" s="15" t="s">
        <v>152</v>
      </c>
      <c r="B39" s="15">
        <v>54</v>
      </c>
      <c r="C39" s="15">
        <v>45</v>
      </c>
      <c r="D39" s="16">
        <f t="shared" si="4"/>
        <v>99</v>
      </c>
      <c r="E39" s="15">
        <v>17</v>
      </c>
      <c r="F39" s="15">
        <v>17</v>
      </c>
      <c r="G39" s="16">
        <f t="shared" si="5"/>
        <v>34</v>
      </c>
      <c r="H39" s="15">
        <v>0</v>
      </c>
      <c r="I39" s="15">
        <v>0</v>
      </c>
      <c r="J39" s="16">
        <f t="shared" si="6"/>
        <v>0</v>
      </c>
      <c r="M39" s="14"/>
      <c r="N39" s="14"/>
      <c r="O39" s="14"/>
    </row>
    <row r="40" spans="1:15" ht="52.5">
      <c r="A40" s="15" t="s">
        <v>60</v>
      </c>
      <c r="B40" s="15">
        <v>513</v>
      </c>
      <c r="C40" s="15">
        <v>47</v>
      </c>
      <c r="D40" s="16">
        <f t="shared" si="4"/>
        <v>560</v>
      </c>
      <c r="E40" s="15">
        <v>183</v>
      </c>
      <c r="F40" s="15">
        <v>12</v>
      </c>
      <c r="G40" s="16">
        <f t="shared" si="5"/>
        <v>195</v>
      </c>
      <c r="H40" s="15">
        <v>24</v>
      </c>
      <c r="I40" s="15">
        <v>4</v>
      </c>
      <c r="J40" s="16">
        <f t="shared" si="6"/>
        <v>28</v>
      </c>
      <c r="M40" s="14"/>
      <c r="N40" s="14"/>
      <c r="O40" s="14"/>
    </row>
    <row r="41" spans="1:15" ht="26.25">
      <c r="A41" s="15" t="s">
        <v>153</v>
      </c>
      <c r="B41" s="15">
        <v>95</v>
      </c>
      <c r="C41" s="15">
        <v>115</v>
      </c>
      <c r="D41" s="16">
        <f t="shared" si="4"/>
        <v>210</v>
      </c>
      <c r="E41" s="15">
        <v>24</v>
      </c>
      <c r="F41" s="15">
        <v>44</v>
      </c>
      <c r="G41" s="16">
        <f t="shared" si="5"/>
        <v>68</v>
      </c>
      <c r="H41" s="15">
        <v>2</v>
      </c>
      <c r="I41" s="15">
        <v>4</v>
      </c>
      <c r="J41" s="16">
        <f t="shared" si="6"/>
        <v>6</v>
      </c>
      <c r="M41" s="14"/>
      <c r="N41" s="14"/>
      <c r="O41" s="14"/>
    </row>
    <row r="42" spans="1:15" ht="26.25">
      <c r="A42" s="15" t="s">
        <v>154</v>
      </c>
      <c r="B42" s="15">
        <v>65</v>
      </c>
      <c r="C42" s="15">
        <v>26</v>
      </c>
      <c r="D42" s="16">
        <f t="shared" si="4"/>
        <v>91</v>
      </c>
      <c r="E42" s="15">
        <v>37</v>
      </c>
      <c r="F42" s="15">
        <v>15</v>
      </c>
      <c r="G42" s="16">
        <f t="shared" si="5"/>
        <v>52</v>
      </c>
      <c r="H42" s="15">
        <v>1</v>
      </c>
      <c r="I42" s="15">
        <v>0</v>
      </c>
      <c r="J42" s="16">
        <f t="shared" si="6"/>
        <v>1</v>
      </c>
      <c r="M42" s="14"/>
      <c r="N42" s="14"/>
      <c r="O42" s="14"/>
    </row>
    <row r="43" spans="1:15" ht="26.25">
      <c r="A43" s="15" t="s">
        <v>20</v>
      </c>
      <c r="B43" s="15">
        <v>857</v>
      </c>
      <c r="C43" s="15">
        <v>366</v>
      </c>
      <c r="D43" s="16">
        <f t="shared" si="4"/>
        <v>1223</v>
      </c>
      <c r="E43" s="15">
        <v>220</v>
      </c>
      <c r="F43" s="15">
        <v>79</v>
      </c>
      <c r="G43" s="16">
        <f t="shared" si="5"/>
        <v>299</v>
      </c>
      <c r="H43" s="15">
        <v>76</v>
      </c>
      <c r="I43" s="15">
        <v>44</v>
      </c>
      <c r="J43" s="16">
        <f t="shared" si="6"/>
        <v>120</v>
      </c>
      <c r="M43" s="14"/>
      <c r="N43" s="14"/>
      <c r="O43" s="14"/>
    </row>
    <row r="44" spans="1:15" ht="26.25">
      <c r="A44" s="15" t="s">
        <v>21</v>
      </c>
      <c r="B44" s="15">
        <v>602</v>
      </c>
      <c r="C44" s="15">
        <v>145</v>
      </c>
      <c r="D44" s="16">
        <f t="shared" si="4"/>
        <v>747</v>
      </c>
      <c r="E44" s="15">
        <v>261</v>
      </c>
      <c r="F44" s="15">
        <v>43</v>
      </c>
      <c r="G44" s="16">
        <f t="shared" si="5"/>
        <v>304</v>
      </c>
      <c r="H44" s="15">
        <v>13</v>
      </c>
      <c r="I44" s="15">
        <v>1</v>
      </c>
      <c r="J44" s="16">
        <f t="shared" si="6"/>
        <v>14</v>
      </c>
      <c r="M44" s="14"/>
      <c r="N44" s="14"/>
      <c r="O44" s="14"/>
    </row>
    <row r="45" spans="1:15" ht="26.25">
      <c r="A45" s="15" t="s">
        <v>17</v>
      </c>
      <c r="B45" s="15">
        <v>514</v>
      </c>
      <c r="C45" s="15">
        <v>469</v>
      </c>
      <c r="D45" s="16">
        <f t="shared" si="4"/>
        <v>983</v>
      </c>
      <c r="E45" s="15">
        <v>165</v>
      </c>
      <c r="F45" s="15">
        <v>152</v>
      </c>
      <c r="G45" s="16">
        <f t="shared" si="5"/>
        <v>317</v>
      </c>
      <c r="H45" s="15">
        <v>13</v>
      </c>
      <c r="I45" s="15">
        <v>8</v>
      </c>
      <c r="J45" s="16">
        <f t="shared" si="6"/>
        <v>21</v>
      </c>
      <c r="M45" s="14"/>
      <c r="N45" s="14"/>
      <c r="O45" s="14"/>
    </row>
    <row r="46" spans="1:15" ht="26.25">
      <c r="A46" s="15" t="s">
        <v>19</v>
      </c>
      <c r="B46" s="15">
        <v>130</v>
      </c>
      <c r="C46" s="15">
        <v>426</v>
      </c>
      <c r="D46" s="16">
        <f t="shared" si="4"/>
        <v>556</v>
      </c>
      <c r="E46" s="15">
        <v>40</v>
      </c>
      <c r="F46" s="15">
        <v>157</v>
      </c>
      <c r="G46" s="16">
        <f t="shared" si="5"/>
        <v>197</v>
      </c>
      <c r="H46" s="15">
        <v>0</v>
      </c>
      <c r="I46" s="15">
        <v>17</v>
      </c>
      <c r="J46" s="16">
        <f t="shared" si="6"/>
        <v>17</v>
      </c>
      <c r="M46" s="14"/>
      <c r="N46" s="14"/>
      <c r="O46" s="14"/>
    </row>
    <row r="47" spans="1:15" ht="26.25">
      <c r="A47" s="15" t="s">
        <v>155</v>
      </c>
      <c r="B47" s="15">
        <v>1711</v>
      </c>
      <c r="C47" s="15">
        <v>1718</v>
      </c>
      <c r="D47" s="16">
        <f>B47+C47</f>
        <v>3429</v>
      </c>
      <c r="E47" s="15">
        <v>484</v>
      </c>
      <c r="F47" s="15">
        <v>501</v>
      </c>
      <c r="G47" s="16">
        <f>E47+F47</f>
        <v>985</v>
      </c>
      <c r="H47" s="15">
        <v>23</v>
      </c>
      <c r="I47" s="15">
        <v>43</v>
      </c>
      <c r="J47" s="16">
        <f>H47+I47</f>
        <v>66</v>
      </c>
      <c r="M47" s="14"/>
      <c r="N47" s="14"/>
      <c r="O47" s="14"/>
    </row>
    <row r="48" spans="1:15" ht="26.25">
      <c r="A48" s="15" t="s">
        <v>156</v>
      </c>
      <c r="B48" s="15">
        <v>98</v>
      </c>
      <c r="C48" s="15">
        <v>154</v>
      </c>
      <c r="D48" s="16">
        <f aca="true" t="shared" si="7" ref="D48:D57">B48+C48</f>
        <v>252</v>
      </c>
      <c r="E48" s="15">
        <v>47</v>
      </c>
      <c r="F48" s="15">
        <v>70</v>
      </c>
      <c r="G48" s="16">
        <f aca="true" t="shared" si="8" ref="G48:G57">E48+F48</f>
        <v>117</v>
      </c>
      <c r="H48" s="15">
        <v>0</v>
      </c>
      <c r="I48" s="15">
        <v>0</v>
      </c>
      <c r="J48" s="16">
        <f aca="true" t="shared" si="9" ref="J48:J57">H48+I48</f>
        <v>0</v>
      </c>
      <c r="M48" s="14"/>
      <c r="N48" s="14"/>
      <c r="O48" s="14"/>
    </row>
    <row r="49" spans="1:15" ht="26.25">
      <c r="A49" s="15" t="s">
        <v>24</v>
      </c>
      <c r="B49" s="15">
        <v>12</v>
      </c>
      <c r="C49" s="15">
        <v>19</v>
      </c>
      <c r="D49" s="16">
        <f t="shared" si="7"/>
        <v>31</v>
      </c>
      <c r="E49" s="15">
        <v>0</v>
      </c>
      <c r="F49" s="15">
        <v>1</v>
      </c>
      <c r="G49" s="16">
        <f t="shared" si="8"/>
        <v>1</v>
      </c>
      <c r="H49" s="15">
        <v>0</v>
      </c>
      <c r="I49" s="15">
        <v>0</v>
      </c>
      <c r="J49" s="16">
        <f t="shared" si="9"/>
        <v>0</v>
      </c>
      <c r="M49" s="14"/>
      <c r="N49" s="14"/>
      <c r="O49" s="14"/>
    </row>
    <row r="50" spans="1:15" ht="26.25">
      <c r="A50" s="15" t="s">
        <v>157</v>
      </c>
      <c r="B50" s="15">
        <v>16</v>
      </c>
      <c r="C50" s="15">
        <v>8</v>
      </c>
      <c r="D50" s="16">
        <f t="shared" si="7"/>
        <v>24</v>
      </c>
      <c r="E50" s="15">
        <v>12</v>
      </c>
      <c r="F50" s="15">
        <v>5</v>
      </c>
      <c r="G50" s="16">
        <f t="shared" si="8"/>
        <v>17</v>
      </c>
      <c r="H50" s="15">
        <v>0</v>
      </c>
      <c r="I50" s="15">
        <v>0</v>
      </c>
      <c r="J50" s="16">
        <f t="shared" si="9"/>
        <v>0</v>
      </c>
      <c r="M50" s="14"/>
      <c r="N50" s="14"/>
      <c r="O50" s="14"/>
    </row>
    <row r="51" spans="1:15" ht="26.25">
      <c r="A51" s="15" t="s">
        <v>158</v>
      </c>
      <c r="B51" s="15">
        <v>5</v>
      </c>
      <c r="C51" s="15">
        <v>1</v>
      </c>
      <c r="D51" s="16">
        <f t="shared" si="7"/>
        <v>6</v>
      </c>
      <c r="E51" s="15">
        <v>5</v>
      </c>
      <c r="F51" s="15">
        <v>1</v>
      </c>
      <c r="G51" s="16">
        <f t="shared" si="8"/>
        <v>6</v>
      </c>
      <c r="H51" s="15">
        <v>0</v>
      </c>
      <c r="I51" s="15">
        <v>0</v>
      </c>
      <c r="J51" s="16">
        <f t="shared" si="9"/>
        <v>0</v>
      </c>
      <c r="M51" s="14"/>
      <c r="N51" s="14"/>
      <c r="O51" s="14"/>
    </row>
    <row r="52" spans="1:15" ht="26.25">
      <c r="A52" s="15" t="s">
        <v>159</v>
      </c>
      <c r="B52" s="15">
        <v>1</v>
      </c>
      <c r="C52" s="15">
        <v>0</v>
      </c>
      <c r="D52" s="16">
        <f t="shared" si="7"/>
        <v>1</v>
      </c>
      <c r="E52" s="15">
        <v>1</v>
      </c>
      <c r="F52" s="15">
        <v>0</v>
      </c>
      <c r="G52" s="16">
        <f t="shared" si="8"/>
        <v>1</v>
      </c>
      <c r="H52" s="15">
        <v>0</v>
      </c>
      <c r="I52" s="15">
        <v>0</v>
      </c>
      <c r="J52" s="16">
        <f t="shared" si="9"/>
        <v>0</v>
      </c>
      <c r="M52" s="14"/>
      <c r="N52" s="14"/>
      <c r="O52" s="14"/>
    </row>
    <row r="53" spans="1:15" ht="52.5">
      <c r="A53" s="15" t="s">
        <v>160</v>
      </c>
      <c r="B53" s="15">
        <v>168</v>
      </c>
      <c r="C53" s="15">
        <v>146</v>
      </c>
      <c r="D53" s="16">
        <f t="shared" si="7"/>
        <v>314</v>
      </c>
      <c r="E53" s="15">
        <v>68</v>
      </c>
      <c r="F53" s="15">
        <v>77</v>
      </c>
      <c r="G53" s="16">
        <f t="shared" si="8"/>
        <v>145</v>
      </c>
      <c r="H53" s="15">
        <v>0</v>
      </c>
      <c r="I53" s="15">
        <v>0</v>
      </c>
      <c r="J53" s="16">
        <f t="shared" si="9"/>
        <v>0</v>
      </c>
      <c r="M53" s="14"/>
      <c r="N53" s="14"/>
      <c r="O53" s="14"/>
    </row>
    <row r="54" spans="1:15" ht="26.25">
      <c r="A54" s="15" t="s">
        <v>161</v>
      </c>
      <c r="B54" s="15">
        <v>125</v>
      </c>
      <c r="C54" s="15">
        <v>12</v>
      </c>
      <c r="D54" s="16">
        <f t="shared" si="7"/>
        <v>137</v>
      </c>
      <c r="E54" s="15">
        <v>72</v>
      </c>
      <c r="F54" s="15">
        <v>9</v>
      </c>
      <c r="G54" s="16">
        <f t="shared" si="8"/>
        <v>81</v>
      </c>
      <c r="H54" s="15">
        <v>0</v>
      </c>
      <c r="I54" s="15">
        <v>0</v>
      </c>
      <c r="J54" s="16">
        <f t="shared" si="9"/>
        <v>0</v>
      </c>
      <c r="M54" s="14"/>
      <c r="N54" s="14"/>
      <c r="O54" s="14"/>
    </row>
    <row r="55" spans="1:15" ht="26.25">
      <c r="A55" s="15" t="s">
        <v>162</v>
      </c>
      <c r="B55" s="15">
        <v>15</v>
      </c>
      <c r="C55" s="15">
        <v>10</v>
      </c>
      <c r="D55" s="16">
        <f t="shared" si="7"/>
        <v>25</v>
      </c>
      <c r="E55" s="15">
        <v>15</v>
      </c>
      <c r="F55" s="15">
        <v>10</v>
      </c>
      <c r="G55" s="16">
        <f t="shared" si="8"/>
        <v>25</v>
      </c>
      <c r="H55" s="15">
        <v>0</v>
      </c>
      <c r="I55" s="15">
        <v>0</v>
      </c>
      <c r="J55" s="16">
        <f t="shared" si="9"/>
        <v>0</v>
      </c>
      <c r="M55" s="14"/>
      <c r="N55" s="14"/>
      <c r="O55" s="14"/>
    </row>
    <row r="56" spans="1:15" ht="52.5">
      <c r="A56" s="15" t="s">
        <v>163</v>
      </c>
      <c r="B56" s="15">
        <v>32</v>
      </c>
      <c r="C56" s="15">
        <v>108</v>
      </c>
      <c r="D56" s="16">
        <f t="shared" si="7"/>
        <v>140</v>
      </c>
      <c r="E56" s="15">
        <v>10</v>
      </c>
      <c r="F56" s="15">
        <v>41</v>
      </c>
      <c r="G56" s="16">
        <f t="shared" si="8"/>
        <v>51</v>
      </c>
      <c r="H56" s="15">
        <v>0</v>
      </c>
      <c r="I56" s="15">
        <v>0</v>
      </c>
      <c r="J56" s="16">
        <f t="shared" si="9"/>
        <v>0</v>
      </c>
      <c r="M56" s="14"/>
      <c r="N56" s="14"/>
      <c r="O56" s="14"/>
    </row>
    <row r="57" spans="1:15" ht="26.25">
      <c r="A57" s="16" t="s">
        <v>30</v>
      </c>
      <c r="B57" s="10">
        <f>SUM(B34:B56)</f>
        <v>5810</v>
      </c>
      <c r="C57" s="10">
        <f>SUM(C34:C56)</f>
        <v>4149</v>
      </c>
      <c r="D57" s="16">
        <f t="shared" si="7"/>
        <v>9959</v>
      </c>
      <c r="E57" s="10">
        <f>SUM(E34:E56)</f>
        <v>1866</v>
      </c>
      <c r="F57" s="10">
        <f>SUM(F34:F56)</f>
        <v>1317</v>
      </c>
      <c r="G57" s="16">
        <f t="shared" si="8"/>
        <v>3183</v>
      </c>
      <c r="H57" s="10">
        <f>SUM(H34:H56)</f>
        <v>185</v>
      </c>
      <c r="I57" s="10">
        <f>SUM(I34:I56)</f>
        <v>143</v>
      </c>
      <c r="J57" s="16">
        <f t="shared" si="9"/>
        <v>328</v>
      </c>
      <c r="M57" s="14"/>
      <c r="N57" s="14"/>
      <c r="O57" s="14"/>
    </row>
    <row r="61" spans="1:10" ht="26.25">
      <c r="A61" s="81" t="s">
        <v>207</v>
      </c>
      <c r="B61" s="81"/>
      <c r="C61" s="81"/>
      <c r="D61" s="81"/>
      <c r="E61" s="81"/>
      <c r="F61" s="81"/>
      <c r="G61" s="81"/>
      <c r="H61" s="81"/>
      <c r="I61" s="81"/>
      <c r="J61" s="81"/>
    </row>
    <row r="62" spans="1:10" ht="26.25">
      <c r="A62" s="77" t="s">
        <v>0</v>
      </c>
      <c r="B62" s="77" t="s">
        <v>32</v>
      </c>
      <c r="C62" s="77"/>
      <c r="D62" s="77"/>
      <c r="E62" s="77" t="s">
        <v>36</v>
      </c>
      <c r="F62" s="77" t="s">
        <v>37</v>
      </c>
      <c r="G62" s="77" t="s">
        <v>38</v>
      </c>
      <c r="H62" s="77" t="s">
        <v>39</v>
      </c>
      <c r="I62" s="77" t="s">
        <v>40</v>
      </c>
      <c r="J62" s="85" t="s">
        <v>31</v>
      </c>
    </row>
    <row r="63" spans="1:10" ht="26.25">
      <c r="A63" s="77"/>
      <c r="B63" s="10" t="s">
        <v>33</v>
      </c>
      <c r="C63" s="10" t="s">
        <v>34</v>
      </c>
      <c r="D63" s="10" t="s">
        <v>35</v>
      </c>
      <c r="E63" s="77"/>
      <c r="F63" s="77"/>
      <c r="G63" s="77"/>
      <c r="H63" s="77"/>
      <c r="I63" s="77"/>
      <c r="J63" s="85"/>
    </row>
    <row r="64" spans="1:10" ht="26.25">
      <c r="A64" s="2" t="s">
        <v>7</v>
      </c>
      <c r="B64" s="2">
        <v>510</v>
      </c>
      <c r="C64" s="2">
        <v>28</v>
      </c>
      <c r="D64" s="10">
        <f>C64+B64</f>
        <v>538</v>
      </c>
      <c r="E64" s="2">
        <v>391</v>
      </c>
      <c r="F64" s="2">
        <v>350</v>
      </c>
      <c r="G64" s="2">
        <v>370</v>
      </c>
      <c r="H64" s="2">
        <v>352</v>
      </c>
      <c r="I64" s="2">
        <v>502</v>
      </c>
      <c r="J64" s="16">
        <f>D64+E64+F64+G64+H64+I64</f>
        <v>2503</v>
      </c>
    </row>
    <row r="65" spans="1:10" ht="26.25">
      <c r="A65" s="2" t="s">
        <v>150</v>
      </c>
      <c r="B65" s="2">
        <v>291</v>
      </c>
      <c r="C65" s="2">
        <v>15</v>
      </c>
      <c r="D65" s="10">
        <f aca="true" t="shared" si="10" ref="D65:D86">C65+B65</f>
        <v>306</v>
      </c>
      <c r="E65" s="2">
        <v>96</v>
      </c>
      <c r="F65" s="2">
        <v>55</v>
      </c>
      <c r="G65" s="2">
        <v>101</v>
      </c>
      <c r="H65" s="2">
        <v>122</v>
      </c>
      <c r="I65" s="2">
        <v>0</v>
      </c>
      <c r="J65" s="16">
        <f aca="true" t="shared" si="11" ref="J65:J86">D65+E65+F65+G65+H65+I65</f>
        <v>680</v>
      </c>
    </row>
    <row r="66" spans="1:10" ht="26.25">
      <c r="A66" s="2" t="s">
        <v>9</v>
      </c>
      <c r="B66" s="2">
        <v>240</v>
      </c>
      <c r="C66" s="2">
        <v>38</v>
      </c>
      <c r="D66" s="10">
        <f t="shared" si="10"/>
        <v>278</v>
      </c>
      <c r="E66" s="2">
        <v>144</v>
      </c>
      <c r="F66" s="2">
        <v>98</v>
      </c>
      <c r="G66" s="2">
        <v>80</v>
      </c>
      <c r="H66" s="2">
        <v>116</v>
      </c>
      <c r="I66" s="2">
        <v>0</v>
      </c>
      <c r="J66" s="16">
        <f t="shared" si="11"/>
        <v>716</v>
      </c>
    </row>
    <row r="67" spans="1:10" ht="26.25">
      <c r="A67" s="2" t="s">
        <v>10</v>
      </c>
      <c r="B67" s="2">
        <v>322</v>
      </c>
      <c r="C67" s="2">
        <v>74</v>
      </c>
      <c r="D67" s="10">
        <f t="shared" si="10"/>
        <v>396</v>
      </c>
      <c r="E67" s="2">
        <v>259</v>
      </c>
      <c r="F67" s="2">
        <v>218</v>
      </c>
      <c r="G67" s="2">
        <v>267</v>
      </c>
      <c r="H67" s="2">
        <v>192</v>
      </c>
      <c r="I67" s="2">
        <v>0</v>
      </c>
      <c r="J67" s="16">
        <f t="shared" si="11"/>
        <v>1332</v>
      </c>
    </row>
    <row r="68" spans="1:10" ht="26.25">
      <c r="A68" s="2" t="s">
        <v>151</v>
      </c>
      <c r="B68" s="2">
        <v>124</v>
      </c>
      <c r="C68" s="2">
        <v>50</v>
      </c>
      <c r="D68" s="10">
        <f t="shared" si="10"/>
        <v>174</v>
      </c>
      <c r="E68" s="2">
        <v>71</v>
      </c>
      <c r="F68" s="2">
        <v>95</v>
      </c>
      <c r="G68" s="2">
        <v>68</v>
      </c>
      <c r="H68" s="2">
        <v>98</v>
      </c>
      <c r="I68" s="2">
        <v>0</v>
      </c>
      <c r="J68" s="16">
        <f t="shared" si="11"/>
        <v>506</v>
      </c>
    </row>
    <row r="69" spans="1:10" ht="26.25">
      <c r="A69" s="2" t="s">
        <v>152</v>
      </c>
      <c r="B69" s="11">
        <v>170</v>
      </c>
      <c r="C69" s="11">
        <v>27</v>
      </c>
      <c r="D69" s="10">
        <f t="shared" si="10"/>
        <v>197</v>
      </c>
      <c r="E69" s="11">
        <v>157</v>
      </c>
      <c r="F69" s="11">
        <v>136</v>
      </c>
      <c r="G69" s="11">
        <v>116</v>
      </c>
      <c r="H69" s="11">
        <v>182</v>
      </c>
      <c r="I69" s="11">
        <v>0</v>
      </c>
      <c r="J69" s="16">
        <f t="shared" si="11"/>
        <v>788</v>
      </c>
    </row>
    <row r="70" spans="1:10" ht="52.5">
      <c r="A70" s="2" t="s">
        <v>60</v>
      </c>
      <c r="B70" s="11">
        <v>1150</v>
      </c>
      <c r="C70" s="11">
        <v>312</v>
      </c>
      <c r="D70" s="10">
        <f t="shared" si="10"/>
        <v>1462</v>
      </c>
      <c r="E70" s="11">
        <v>736</v>
      </c>
      <c r="F70" s="11">
        <v>755</v>
      </c>
      <c r="G70" s="11">
        <v>732</v>
      </c>
      <c r="H70" s="11">
        <v>849</v>
      </c>
      <c r="I70" s="11">
        <v>0</v>
      </c>
      <c r="J70" s="16">
        <f t="shared" si="11"/>
        <v>4534</v>
      </c>
    </row>
    <row r="71" spans="1:10" ht="26.25">
      <c r="A71" s="2" t="s">
        <v>153</v>
      </c>
      <c r="B71" s="11">
        <v>211</v>
      </c>
      <c r="C71" s="11">
        <v>140</v>
      </c>
      <c r="D71" s="10">
        <f t="shared" si="10"/>
        <v>351</v>
      </c>
      <c r="E71" s="11">
        <v>130</v>
      </c>
      <c r="F71" s="11">
        <v>186</v>
      </c>
      <c r="G71" s="11">
        <v>102</v>
      </c>
      <c r="H71" s="11">
        <v>67</v>
      </c>
      <c r="I71" s="11">
        <v>0</v>
      </c>
      <c r="J71" s="16">
        <f t="shared" si="11"/>
        <v>836</v>
      </c>
    </row>
    <row r="72" spans="1:10" ht="26.25">
      <c r="A72" s="2" t="s">
        <v>154</v>
      </c>
      <c r="B72" s="11">
        <v>368</v>
      </c>
      <c r="C72" s="11">
        <v>99</v>
      </c>
      <c r="D72" s="10">
        <f t="shared" si="10"/>
        <v>467</v>
      </c>
      <c r="E72" s="11">
        <v>172</v>
      </c>
      <c r="F72" s="11">
        <v>262</v>
      </c>
      <c r="G72" s="11">
        <v>188</v>
      </c>
      <c r="H72" s="11">
        <v>263</v>
      </c>
      <c r="I72" s="11">
        <v>0</v>
      </c>
      <c r="J72" s="16">
        <f t="shared" si="11"/>
        <v>1352</v>
      </c>
    </row>
    <row r="73" spans="1:10" ht="26.25">
      <c r="A73" s="2" t="s">
        <v>20</v>
      </c>
      <c r="B73" s="11">
        <v>1254</v>
      </c>
      <c r="C73" s="11">
        <v>460</v>
      </c>
      <c r="D73" s="10">
        <f t="shared" si="10"/>
        <v>1714</v>
      </c>
      <c r="E73" s="11">
        <v>791</v>
      </c>
      <c r="F73" s="11">
        <v>894</v>
      </c>
      <c r="G73" s="11">
        <v>1415</v>
      </c>
      <c r="H73" s="11">
        <v>0</v>
      </c>
      <c r="I73" s="11">
        <v>0</v>
      </c>
      <c r="J73" s="16">
        <f t="shared" si="11"/>
        <v>4814</v>
      </c>
    </row>
    <row r="74" spans="1:10" ht="26.25">
      <c r="A74" s="2" t="s">
        <v>21</v>
      </c>
      <c r="B74" s="11">
        <v>1331</v>
      </c>
      <c r="C74" s="11">
        <v>1112</v>
      </c>
      <c r="D74" s="10">
        <f t="shared" si="10"/>
        <v>2443</v>
      </c>
      <c r="E74" s="11">
        <v>2112</v>
      </c>
      <c r="F74" s="11">
        <v>1896</v>
      </c>
      <c r="G74" s="11">
        <v>2238</v>
      </c>
      <c r="H74" s="11">
        <v>0</v>
      </c>
      <c r="I74" s="11">
        <v>0</v>
      </c>
      <c r="J74" s="16">
        <f t="shared" si="11"/>
        <v>8689</v>
      </c>
    </row>
    <row r="75" spans="1:10" ht="26.25">
      <c r="A75" s="2" t="s">
        <v>17</v>
      </c>
      <c r="B75" s="11">
        <v>1422</v>
      </c>
      <c r="C75" s="11">
        <v>1078</v>
      </c>
      <c r="D75" s="10">
        <f t="shared" si="10"/>
        <v>2500</v>
      </c>
      <c r="E75" s="11">
        <v>968</v>
      </c>
      <c r="F75" s="11">
        <v>965</v>
      </c>
      <c r="G75" s="11">
        <v>1356</v>
      </c>
      <c r="H75" s="11">
        <v>0</v>
      </c>
      <c r="I75" s="11">
        <v>0</v>
      </c>
      <c r="J75" s="16">
        <f t="shared" si="11"/>
        <v>5789</v>
      </c>
    </row>
    <row r="76" spans="1:10" ht="26.25">
      <c r="A76" s="2" t="s">
        <v>19</v>
      </c>
      <c r="B76" s="11">
        <v>898</v>
      </c>
      <c r="C76" s="11">
        <v>353</v>
      </c>
      <c r="D76" s="10">
        <f t="shared" si="10"/>
        <v>1251</v>
      </c>
      <c r="E76" s="11">
        <v>773</v>
      </c>
      <c r="F76" s="11">
        <v>473</v>
      </c>
      <c r="G76" s="11">
        <v>641</v>
      </c>
      <c r="H76" s="11">
        <v>243</v>
      </c>
      <c r="I76" s="11">
        <v>0</v>
      </c>
      <c r="J76" s="16">
        <f t="shared" si="11"/>
        <v>3381</v>
      </c>
    </row>
    <row r="77" spans="1:10" ht="26.25">
      <c r="A77" s="2" t="s">
        <v>155</v>
      </c>
      <c r="B77" s="11">
        <v>4735</v>
      </c>
      <c r="C77" s="11">
        <v>3202</v>
      </c>
      <c r="D77" s="10">
        <f t="shared" si="10"/>
        <v>7937</v>
      </c>
      <c r="E77" s="11">
        <v>6065</v>
      </c>
      <c r="F77" s="11">
        <v>5294</v>
      </c>
      <c r="G77" s="11">
        <v>5063</v>
      </c>
      <c r="H77" s="11">
        <v>0</v>
      </c>
      <c r="I77" s="11">
        <v>0</v>
      </c>
      <c r="J77" s="16">
        <f t="shared" si="11"/>
        <v>24359</v>
      </c>
    </row>
    <row r="78" spans="1:10" ht="26.25">
      <c r="A78" s="2" t="s">
        <v>156</v>
      </c>
      <c r="B78" s="11">
        <v>743</v>
      </c>
      <c r="C78" s="11">
        <v>445</v>
      </c>
      <c r="D78" s="10">
        <f t="shared" si="10"/>
        <v>1188</v>
      </c>
      <c r="E78" s="11">
        <v>582</v>
      </c>
      <c r="F78" s="11">
        <v>0</v>
      </c>
      <c r="G78" s="11">
        <v>0</v>
      </c>
      <c r="H78" s="11">
        <v>0</v>
      </c>
      <c r="I78" s="11">
        <v>0</v>
      </c>
      <c r="J78" s="16">
        <f t="shared" si="11"/>
        <v>1770</v>
      </c>
    </row>
    <row r="79" spans="1:10" ht="26.25">
      <c r="A79" s="2" t="s">
        <v>24</v>
      </c>
      <c r="B79" s="11">
        <v>130</v>
      </c>
      <c r="C79" s="11">
        <v>11</v>
      </c>
      <c r="D79" s="10">
        <f t="shared" si="10"/>
        <v>141</v>
      </c>
      <c r="E79" s="11">
        <v>130</v>
      </c>
      <c r="F79" s="11">
        <v>0</v>
      </c>
      <c r="G79" s="11">
        <v>0</v>
      </c>
      <c r="H79" s="11">
        <v>0</v>
      </c>
      <c r="I79" s="11">
        <v>0</v>
      </c>
      <c r="J79" s="16">
        <f t="shared" si="11"/>
        <v>271</v>
      </c>
    </row>
    <row r="80" spans="1:10" ht="26.25">
      <c r="A80" s="2" t="s">
        <v>157</v>
      </c>
      <c r="B80" s="11">
        <v>126</v>
      </c>
      <c r="C80" s="11">
        <v>38</v>
      </c>
      <c r="D80" s="10">
        <f t="shared" si="10"/>
        <v>164</v>
      </c>
      <c r="E80" s="11">
        <v>71</v>
      </c>
      <c r="F80" s="11">
        <v>48</v>
      </c>
      <c r="G80" s="11">
        <v>0</v>
      </c>
      <c r="H80" s="11">
        <v>0</v>
      </c>
      <c r="I80" s="11">
        <v>0</v>
      </c>
      <c r="J80" s="16">
        <f t="shared" si="11"/>
        <v>283</v>
      </c>
    </row>
    <row r="81" spans="1:10" ht="26.25">
      <c r="A81" s="2" t="s">
        <v>158</v>
      </c>
      <c r="B81" s="11">
        <v>60</v>
      </c>
      <c r="C81" s="11">
        <v>0</v>
      </c>
      <c r="D81" s="10">
        <f t="shared" si="10"/>
        <v>60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6">
        <f t="shared" si="11"/>
        <v>60</v>
      </c>
    </row>
    <row r="82" spans="1:10" ht="26.25">
      <c r="A82" s="2" t="s">
        <v>159</v>
      </c>
      <c r="B82" s="11">
        <v>107</v>
      </c>
      <c r="C82" s="11">
        <v>0</v>
      </c>
      <c r="D82" s="10">
        <f t="shared" si="10"/>
        <v>107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6">
        <f t="shared" si="11"/>
        <v>107</v>
      </c>
    </row>
    <row r="83" spans="1:10" ht="52.5">
      <c r="A83" s="2" t="s">
        <v>160</v>
      </c>
      <c r="B83" s="11">
        <v>645</v>
      </c>
      <c r="C83" s="11">
        <v>181</v>
      </c>
      <c r="D83" s="10">
        <f t="shared" si="10"/>
        <v>826</v>
      </c>
      <c r="E83" s="11">
        <v>432</v>
      </c>
      <c r="F83" s="11">
        <v>183</v>
      </c>
      <c r="G83" s="11">
        <v>0</v>
      </c>
      <c r="H83" s="11">
        <v>0</v>
      </c>
      <c r="I83" s="11">
        <v>0</v>
      </c>
      <c r="J83" s="16">
        <f t="shared" si="11"/>
        <v>1441</v>
      </c>
    </row>
    <row r="84" spans="1:10" ht="26.25">
      <c r="A84" s="2" t="s">
        <v>161</v>
      </c>
      <c r="B84" s="11">
        <v>383</v>
      </c>
      <c r="C84" s="11">
        <v>350</v>
      </c>
      <c r="D84" s="10">
        <f t="shared" si="10"/>
        <v>733</v>
      </c>
      <c r="E84" s="11">
        <v>111</v>
      </c>
      <c r="F84" s="11">
        <v>0</v>
      </c>
      <c r="G84" s="11">
        <v>0</v>
      </c>
      <c r="H84" s="11">
        <v>0</v>
      </c>
      <c r="I84" s="11">
        <v>0</v>
      </c>
      <c r="J84" s="16">
        <f t="shared" si="11"/>
        <v>844</v>
      </c>
    </row>
    <row r="85" spans="1:10" ht="26.25">
      <c r="A85" s="2" t="s">
        <v>162</v>
      </c>
      <c r="B85" s="11">
        <v>87</v>
      </c>
      <c r="C85" s="11">
        <v>0</v>
      </c>
      <c r="D85" s="10">
        <f t="shared" si="10"/>
        <v>87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6">
        <f t="shared" si="11"/>
        <v>87</v>
      </c>
    </row>
    <row r="86" spans="1:10" ht="52.5">
      <c r="A86" s="2" t="s">
        <v>163</v>
      </c>
      <c r="B86" s="11">
        <v>237</v>
      </c>
      <c r="C86" s="11">
        <v>16</v>
      </c>
      <c r="D86" s="10">
        <f t="shared" si="10"/>
        <v>253</v>
      </c>
      <c r="E86" s="11">
        <v>166</v>
      </c>
      <c r="F86" s="11">
        <v>101</v>
      </c>
      <c r="G86" s="11">
        <v>0</v>
      </c>
      <c r="H86" s="11">
        <v>0</v>
      </c>
      <c r="I86" s="11">
        <v>0</v>
      </c>
      <c r="J86" s="16">
        <f t="shared" si="11"/>
        <v>520</v>
      </c>
    </row>
    <row r="87" spans="1:10" ht="26.25">
      <c r="A87" s="16" t="s">
        <v>30</v>
      </c>
      <c r="B87" s="10">
        <f aca="true" t="shared" si="12" ref="B87:J87">SUM(B64:B86)</f>
        <v>15544</v>
      </c>
      <c r="C87" s="10">
        <f t="shared" si="12"/>
        <v>8029</v>
      </c>
      <c r="D87" s="10">
        <f t="shared" si="12"/>
        <v>23573</v>
      </c>
      <c r="E87" s="10">
        <f t="shared" si="12"/>
        <v>14357</v>
      </c>
      <c r="F87" s="10">
        <f t="shared" si="12"/>
        <v>12009</v>
      </c>
      <c r="G87" s="10">
        <f t="shared" si="12"/>
        <v>12737</v>
      </c>
      <c r="H87" s="10">
        <f t="shared" si="12"/>
        <v>2484</v>
      </c>
      <c r="I87" s="10">
        <f t="shared" si="12"/>
        <v>502</v>
      </c>
      <c r="J87" s="16">
        <f t="shared" si="12"/>
        <v>65662</v>
      </c>
    </row>
    <row r="92" spans="1:10" ht="26.25">
      <c r="A92" s="81" t="s">
        <v>208</v>
      </c>
      <c r="B92" s="81"/>
      <c r="C92" s="81"/>
      <c r="D92" s="81"/>
      <c r="E92" s="81"/>
      <c r="F92" s="81"/>
      <c r="G92" s="81"/>
      <c r="H92" s="81"/>
      <c r="I92" s="81"/>
      <c r="J92" s="81"/>
    </row>
    <row r="93" spans="1:10" ht="26.25">
      <c r="A93" s="77" t="s">
        <v>0</v>
      </c>
      <c r="B93" s="77" t="s">
        <v>32</v>
      </c>
      <c r="C93" s="77"/>
      <c r="D93" s="77"/>
      <c r="E93" s="77" t="s">
        <v>36</v>
      </c>
      <c r="F93" s="77" t="s">
        <v>37</v>
      </c>
      <c r="G93" s="77" t="s">
        <v>38</v>
      </c>
      <c r="H93" s="77" t="s">
        <v>39</v>
      </c>
      <c r="I93" s="77" t="s">
        <v>40</v>
      </c>
      <c r="J93" s="85" t="s">
        <v>31</v>
      </c>
    </row>
    <row r="94" spans="1:10" ht="26.25">
      <c r="A94" s="77"/>
      <c r="B94" s="10" t="s">
        <v>33</v>
      </c>
      <c r="C94" s="10" t="s">
        <v>34</v>
      </c>
      <c r="D94" s="10" t="s">
        <v>35</v>
      </c>
      <c r="E94" s="77"/>
      <c r="F94" s="77"/>
      <c r="G94" s="77"/>
      <c r="H94" s="77"/>
      <c r="I94" s="77"/>
      <c r="J94" s="85"/>
    </row>
    <row r="95" spans="1:10" ht="26.25">
      <c r="A95" s="2" t="s">
        <v>7</v>
      </c>
      <c r="B95" s="2">
        <v>87</v>
      </c>
      <c r="C95" s="2">
        <v>13</v>
      </c>
      <c r="D95" s="10">
        <f>C95+B95</f>
        <v>100</v>
      </c>
      <c r="E95" s="2">
        <v>133</v>
      </c>
      <c r="F95" s="2">
        <v>70</v>
      </c>
      <c r="G95" s="2">
        <v>61</v>
      </c>
      <c r="H95" s="2">
        <v>51</v>
      </c>
      <c r="I95" s="2">
        <v>11</v>
      </c>
      <c r="J95" s="16">
        <f>D95+E95+F95+G95+H95+I95</f>
        <v>426</v>
      </c>
    </row>
    <row r="96" spans="1:10" ht="26.25">
      <c r="A96" s="2" t="s">
        <v>150</v>
      </c>
      <c r="B96" s="2">
        <v>14</v>
      </c>
      <c r="C96" s="2">
        <v>5</v>
      </c>
      <c r="D96" s="10">
        <f aca="true" t="shared" si="13" ref="D96:D117">C96+B96</f>
        <v>19</v>
      </c>
      <c r="E96" s="2">
        <v>63</v>
      </c>
      <c r="F96" s="2">
        <v>29</v>
      </c>
      <c r="G96" s="2">
        <v>12</v>
      </c>
      <c r="H96" s="2">
        <v>14</v>
      </c>
      <c r="I96" s="2">
        <v>0</v>
      </c>
      <c r="J96" s="16">
        <f aca="true" t="shared" si="14" ref="J96:J117">D96+E96+F96+G96+H96+I96</f>
        <v>137</v>
      </c>
    </row>
    <row r="97" spans="1:10" ht="26.25">
      <c r="A97" s="2" t="s">
        <v>9</v>
      </c>
      <c r="B97" s="2">
        <v>45</v>
      </c>
      <c r="C97" s="2">
        <v>1</v>
      </c>
      <c r="D97" s="10">
        <f t="shared" si="13"/>
        <v>46</v>
      </c>
      <c r="E97" s="2">
        <v>34</v>
      </c>
      <c r="F97" s="2">
        <v>42</v>
      </c>
      <c r="G97" s="2">
        <v>8</v>
      </c>
      <c r="H97" s="2">
        <v>13</v>
      </c>
      <c r="I97" s="2">
        <v>0</v>
      </c>
      <c r="J97" s="16">
        <f t="shared" si="14"/>
        <v>143</v>
      </c>
    </row>
    <row r="98" spans="1:10" ht="26.25">
      <c r="A98" s="2" t="s">
        <v>10</v>
      </c>
      <c r="B98" s="2">
        <v>111</v>
      </c>
      <c r="C98" s="2">
        <v>101</v>
      </c>
      <c r="D98" s="10">
        <f t="shared" si="13"/>
        <v>212</v>
      </c>
      <c r="E98" s="2">
        <v>71</v>
      </c>
      <c r="F98" s="2">
        <v>36</v>
      </c>
      <c r="G98" s="2">
        <v>11</v>
      </c>
      <c r="H98" s="2">
        <v>0</v>
      </c>
      <c r="I98" s="2">
        <v>0</v>
      </c>
      <c r="J98" s="16">
        <f t="shared" si="14"/>
        <v>330</v>
      </c>
    </row>
    <row r="99" spans="1:10" ht="26.25">
      <c r="A99" s="2" t="s">
        <v>151</v>
      </c>
      <c r="B99" s="2">
        <v>31</v>
      </c>
      <c r="C99" s="2">
        <v>13</v>
      </c>
      <c r="D99" s="10">
        <f t="shared" si="13"/>
        <v>44</v>
      </c>
      <c r="E99" s="2">
        <v>24</v>
      </c>
      <c r="F99" s="2">
        <v>14</v>
      </c>
      <c r="G99" s="2">
        <v>10</v>
      </c>
      <c r="H99" s="2">
        <v>3</v>
      </c>
      <c r="I99" s="2">
        <v>0</v>
      </c>
      <c r="J99" s="16">
        <f t="shared" si="14"/>
        <v>95</v>
      </c>
    </row>
    <row r="100" spans="1:10" ht="26.25">
      <c r="A100" s="2" t="s">
        <v>152</v>
      </c>
      <c r="B100" s="11">
        <v>34</v>
      </c>
      <c r="C100" s="11">
        <v>0</v>
      </c>
      <c r="D100" s="10">
        <f t="shared" si="13"/>
        <v>34</v>
      </c>
      <c r="E100" s="11">
        <v>17</v>
      </c>
      <c r="F100" s="11">
        <v>31</v>
      </c>
      <c r="G100" s="11">
        <v>13</v>
      </c>
      <c r="H100" s="11">
        <v>4</v>
      </c>
      <c r="I100" s="11">
        <v>0</v>
      </c>
      <c r="J100" s="16">
        <f t="shared" si="14"/>
        <v>99</v>
      </c>
    </row>
    <row r="101" spans="1:10" ht="52.5">
      <c r="A101" s="2" t="s">
        <v>60</v>
      </c>
      <c r="B101" s="11">
        <v>195</v>
      </c>
      <c r="C101" s="11">
        <v>110</v>
      </c>
      <c r="D101" s="10">
        <f t="shared" si="13"/>
        <v>305</v>
      </c>
      <c r="E101" s="11">
        <v>86</v>
      </c>
      <c r="F101" s="11">
        <v>87</v>
      </c>
      <c r="G101" s="11">
        <v>47</v>
      </c>
      <c r="H101" s="11">
        <v>35</v>
      </c>
      <c r="I101" s="11">
        <v>0</v>
      </c>
      <c r="J101" s="16">
        <f t="shared" si="14"/>
        <v>560</v>
      </c>
    </row>
    <row r="102" spans="1:10" ht="26.25">
      <c r="A102" s="2" t="s">
        <v>153</v>
      </c>
      <c r="B102" s="11">
        <v>68</v>
      </c>
      <c r="C102" s="11">
        <v>8</v>
      </c>
      <c r="D102" s="10">
        <f t="shared" si="13"/>
        <v>76</v>
      </c>
      <c r="E102" s="11">
        <v>101</v>
      </c>
      <c r="F102" s="11">
        <v>21</v>
      </c>
      <c r="G102" s="11">
        <v>6</v>
      </c>
      <c r="H102" s="11">
        <v>6</v>
      </c>
      <c r="I102" s="11">
        <v>0</v>
      </c>
      <c r="J102" s="16">
        <f t="shared" si="14"/>
        <v>210</v>
      </c>
    </row>
    <row r="103" spans="1:10" ht="26.25">
      <c r="A103" s="2" t="s">
        <v>154</v>
      </c>
      <c r="B103" s="11">
        <v>52</v>
      </c>
      <c r="C103" s="11">
        <v>12</v>
      </c>
      <c r="D103" s="10">
        <f t="shared" si="13"/>
        <v>64</v>
      </c>
      <c r="E103" s="11">
        <v>16</v>
      </c>
      <c r="F103" s="11">
        <v>4</v>
      </c>
      <c r="G103" s="11">
        <v>7</v>
      </c>
      <c r="H103" s="11">
        <v>0</v>
      </c>
      <c r="I103" s="11">
        <v>0</v>
      </c>
      <c r="J103" s="16">
        <f t="shared" si="14"/>
        <v>91</v>
      </c>
    </row>
    <row r="104" spans="1:10" ht="26.25">
      <c r="A104" s="2" t="s">
        <v>20</v>
      </c>
      <c r="B104" s="11">
        <v>299</v>
      </c>
      <c r="C104" s="11">
        <v>186</v>
      </c>
      <c r="D104" s="10">
        <f t="shared" si="13"/>
        <v>485</v>
      </c>
      <c r="E104" s="11">
        <v>339</v>
      </c>
      <c r="F104" s="11">
        <v>236</v>
      </c>
      <c r="G104" s="11">
        <v>163</v>
      </c>
      <c r="H104" s="11">
        <v>0</v>
      </c>
      <c r="I104" s="11">
        <v>0</v>
      </c>
      <c r="J104" s="16">
        <f t="shared" si="14"/>
        <v>1223</v>
      </c>
    </row>
    <row r="105" spans="1:10" ht="26.25">
      <c r="A105" s="2" t="s">
        <v>21</v>
      </c>
      <c r="B105" s="11">
        <v>304</v>
      </c>
      <c r="C105" s="11">
        <v>208</v>
      </c>
      <c r="D105" s="10">
        <f t="shared" si="13"/>
        <v>512</v>
      </c>
      <c r="E105" s="11">
        <v>139</v>
      </c>
      <c r="F105" s="11">
        <v>68</v>
      </c>
      <c r="G105" s="11">
        <v>28</v>
      </c>
      <c r="H105" s="11">
        <v>0</v>
      </c>
      <c r="I105" s="11">
        <v>0</v>
      </c>
      <c r="J105" s="16">
        <f t="shared" si="14"/>
        <v>747</v>
      </c>
    </row>
    <row r="106" spans="1:10" ht="26.25">
      <c r="A106" s="2" t="s">
        <v>17</v>
      </c>
      <c r="B106" s="11">
        <v>317</v>
      </c>
      <c r="C106" s="11">
        <v>192</v>
      </c>
      <c r="D106" s="10">
        <f t="shared" si="13"/>
        <v>509</v>
      </c>
      <c r="E106" s="11">
        <v>179</v>
      </c>
      <c r="F106" s="11">
        <v>96</v>
      </c>
      <c r="G106" s="11">
        <v>199</v>
      </c>
      <c r="H106" s="11">
        <v>0</v>
      </c>
      <c r="I106" s="11">
        <v>0</v>
      </c>
      <c r="J106" s="16">
        <f t="shared" si="14"/>
        <v>983</v>
      </c>
    </row>
    <row r="107" spans="1:10" ht="26.25">
      <c r="A107" s="2" t="s">
        <v>19</v>
      </c>
      <c r="B107" s="11">
        <v>197</v>
      </c>
      <c r="C107" s="11">
        <v>56</v>
      </c>
      <c r="D107" s="10">
        <f t="shared" si="13"/>
        <v>253</v>
      </c>
      <c r="E107" s="11">
        <v>60</v>
      </c>
      <c r="F107" s="11">
        <v>160</v>
      </c>
      <c r="G107" s="11">
        <v>70</v>
      </c>
      <c r="H107" s="11">
        <v>13</v>
      </c>
      <c r="I107" s="11">
        <v>0</v>
      </c>
      <c r="J107" s="16">
        <f t="shared" si="14"/>
        <v>556</v>
      </c>
    </row>
    <row r="108" spans="1:10" ht="26.25">
      <c r="A108" s="2" t="s">
        <v>155</v>
      </c>
      <c r="B108" s="11">
        <v>985</v>
      </c>
      <c r="C108" s="11">
        <v>920</v>
      </c>
      <c r="D108" s="10">
        <f t="shared" si="13"/>
        <v>1905</v>
      </c>
      <c r="E108" s="11">
        <v>961</v>
      </c>
      <c r="F108" s="11">
        <v>457</v>
      </c>
      <c r="G108" s="11">
        <v>106</v>
      </c>
      <c r="H108" s="11">
        <v>0</v>
      </c>
      <c r="I108" s="11">
        <v>0</v>
      </c>
      <c r="J108" s="16">
        <f t="shared" si="14"/>
        <v>3429</v>
      </c>
    </row>
    <row r="109" spans="1:10" ht="26.25">
      <c r="A109" s="2" t="s">
        <v>156</v>
      </c>
      <c r="B109" s="11">
        <v>117</v>
      </c>
      <c r="C109" s="11">
        <v>88</v>
      </c>
      <c r="D109" s="10">
        <f t="shared" si="13"/>
        <v>205</v>
      </c>
      <c r="E109" s="11">
        <v>47</v>
      </c>
      <c r="F109" s="11">
        <v>0</v>
      </c>
      <c r="G109" s="11">
        <v>0</v>
      </c>
      <c r="H109" s="11">
        <v>0</v>
      </c>
      <c r="I109" s="11">
        <v>0</v>
      </c>
      <c r="J109" s="16">
        <f t="shared" si="14"/>
        <v>252</v>
      </c>
    </row>
    <row r="110" spans="1:10" ht="26.25">
      <c r="A110" s="2" t="s">
        <v>24</v>
      </c>
      <c r="B110" s="11">
        <v>1</v>
      </c>
      <c r="C110" s="11">
        <v>3</v>
      </c>
      <c r="D110" s="10">
        <f t="shared" si="13"/>
        <v>4</v>
      </c>
      <c r="E110" s="11">
        <v>27</v>
      </c>
      <c r="F110" s="11">
        <v>0</v>
      </c>
      <c r="G110" s="11">
        <v>0</v>
      </c>
      <c r="H110" s="11">
        <v>0</v>
      </c>
      <c r="I110" s="11">
        <v>0</v>
      </c>
      <c r="J110" s="16">
        <f t="shared" si="14"/>
        <v>31</v>
      </c>
    </row>
    <row r="111" spans="1:10" ht="26.25">
      <c r="A111" s="2" t="s">
        <v>157</v>
      </c>
      <c r="B111" s="11">
        <v>17</v>
      </c>
      <c r="C111" s="11">
        <v>0</v>
      </c>
      <c r="D111" s="10">
        <f t="shared" si="13"/>
        <v>17</v>
      </c>
      <c r="E111" s="11">
        <v>6</v>
      </c>
      <c r="F111" s="11">
        <v>1</v>
      </c>
      <c r="G111" s="11">
        <v>0</v>
      </c>
      <c r="H111" s="11">
        <v>0</v>
      </c>
      <c r="I111" s="11">
        <v>0</v>
      </c>
      <c r="J111" s="16">
        <f t="shared" si="14"/>
        <v>24</v>
      </c>
    </row>
    <row r="112" spans="1:10" ht="26.25">
      <c r="A112" s="2" t="s">
        <v>158</v>
      </c>
      <c r="B112" s="11">
        <v>6</v>
      </c>
      <c r="C112" s="11">
        <v>0</v>
      </c>
      <c r="D112" s="10">
        <f t="shared" si="13"/>
        <v>6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6">
        <f t="shared" si="14"/>
        <v>6</v>
      </c>
    </row>
    <row r="113" spans="1:10" ht="26.25">
      <c r="A113" s="2" t="s">
        <v>159</v>
      </c>
      <c r="B113" s="11">
        <v>1</v>
      </c>
      <c r="C113" s="11">
        <v>0</v>
      </c>
      <c r="D113" s="10">
        <f t="shared" si="13"/>
        <v>1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6">
        <f t="shared" si="14"/>
        <v>1</v>
      </c>
    </row>
    <row r="114" spans="1:10" ht="52.5">
      <c r="A114" s="2" t="s">
        <v>160</v>
      </c>
      <c r="B114" s="11">
        <v>145</v>
      </c>
      <c r="C114" s="11">
        <v>28</v>
      </c>
      <c r="D114" s="10">
        <f t="shared" si="13"/>
        <v>173</v>
      </c>
      <c r="E114" s="11">
        <v>115</v>
      </c>
      <c r="F114" s="11">
        <v>26</v>
      </c>
      <c r="G114" s="11">
        <v>0</v>
      </c>
      <c r="H114" s="11">
        <v>0</v>
      </c>
      <c r="I114" s="11">
        <v>0</v>
      </c>
      <c r="J114" s="16">
        <f t="shared" si="14"/>
        <v>314</v>
      </c>
    </row>
    <row r="115" spans="1:10" ht="26.25">
      <c r="A115" s="2" t="s">
        <v>161</v>
      </c>
      <c r="B115" s="11">
        <v>81</v>
      </c>
      <c r="C115" s="11">
        <v>40</v>
      </c>
      <c r="D115" s="10">
        <f t="shared" si="13"/>
        <v>121</v>
      </c>
      <c r="E115" s="11">
        <v>16</v>
      </c>
      <c r="F115" s="11">
        <v>0</v>
      </c>
      <c r="G115" s="11">
        <v>0</v>
      </c>
      <c r="H115" s="11">
        <v>0</v>
      </c>
      <c r="I115" s="11">
        <v>0</v>
      </c>
      <c r="J115" s="16">
        <f t="shared" si="14"/>
        <v>137</v>
      </c>
    </row>
    <row r="116" spans="1:10" ht="26.25">
      <c r="A116" s="2" t="s">
        <v>162</v>
      </c>
      <c r="B116" s="11">
        <v>25</v>
      </c>
      <c r="C116" s="11">
        <v>0</v>
      </c>
      <c r="D116" s="10">
        <f t="shared" si="13"/>
        <v>25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6">
        <f t="shared" si="14"/>
        <v>25</v>
      </c>
    </row>
    <row r="117" spans="1:10" ht="52.5">
      <c r="A117" s="2" t="s">
        <v>163</v>
      </c>
      <c r="B117" s="11">
        <v>51</v>
      </c>
      <c r="C117" s="11">
        <v>2</v>
      </c>
      <c r="D117" s="10">
        <f t="shared" si="13"/>
        <v>53</v>
      </c>
      <c r="E117" s="11">
        <v>52</v>
      </c>
      <c r="F117" s="11">
        <v>35</v>
      </c>
      <c r="G117" s="11">
        <v>0</v>
      </c>
      <c r="H117" s="11">
        <v>0</v>
      </c>
      <c r="I117" s="11">
        <v>0</v>
      </c>
      <c r="J117" s="16">
        <f t="shared" si="14"/>
        <v>140</v>
      </c>
    </row>
    <row r="118" spans="1:10" ht="26.25">
      <c r="A118" s="16" t="s">
        <v>30</v>
      </c>
      <c r="B118" s="10">
        <f aca="true" t="shared" si="15" ref="B118:J118">SUM(B95:B117)</f>
        <v>3183</v>
      </c>
      <c r="C118" s="10">
        <f t="shared" si="15"/>
        <v>1986</v>
      </c>
      <c r="D118" s="10">
        <f t="shared" si="15"/>
        <v>5169</v>
      </c>
      <c r="E118" s="10">
        <f t="shared" si="15"/>
        <v>2486</v>
      </c>
      <c r="F118" s="10">
        <f t="shared" si="15"/>
        <v>1413</v>
      </c>
      <c r="G118" s="10">
        <f t="shared" si="15"/>
        <v>741</v>
      </c>
      <c r="H118" s="10">
        <f t="shared" si="15"/>
        <v>139</v>
      </c>
      <c r="I118" s="10">
        <f t="shared" si="15"/>
        <v>11</v>
      </c>
      <c r="J118" s="16">
        <f t="shared" si="15"/>
        <v>9959</v>
      </c>
    </row>
    <row r="121" spans="1:14" ht="26.25">
      <c r="A121" s="81" t="s">
        <v>211</v>
      </c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</row>
    <row r="122" spans="1:14" ht="26.25">
      <c r="A122" s="77" t="s">
        <v>0</v>
      </c>
      <c r="B122" s="77" t="s">
        <v>41</v>
      </c>
      <c r="C122" s="77"/>
      <c r="D122" s="77" t="s">
        <v>43</v>
      </c>
      <c r="E122" s="77"/>
      <c r="F122" s="77" t="s">
        <v>44</v>
      </c>
      <c r="G122" s="77"/>
      <c r="H122" s="77" t="s">
        <v>45</v>
      </c>
      <c r="I122" s="77"/>
      <c r="J122" s="77" t="s">
        <v>46</v>
      </c>
      <c r="K122" s="77"/>
      <c r="L122" s="77" t="s">
        <v>31</v>
      </c>
      <c r="M122" s="77"/>
      <c r="N122" s="77"/>
    </row>
    <row r="123" spans="1:14" ht="26.25">
      <c r="A123" s="77"/>
      <c r="B123" s="10" t="s">
        <v>4</v>
      </c>
      <c r="C123" s="10" t="s">
        <v>42</v>
      </c>
      <c r="D123" s="10" t="s">
        <v>4</v>
      </c>
      <c r="E123" s="10" t="s">
        <v>42</v>
      </c>
      <c r="F123" s="10" t="s">
        <v>4</v>
      </c>
      <c r="G123" s="10" t="s">
        <v>42</v>
      </c>
      <c r="H123" s="10" t="s">
        <v>4</v>
      </c>
      <c r="I123" s="10" t="s">
        <v>42</v>
      </c>
      <c r="J123" s="10" t="s">
        <v>4</v>
      </c>
      <c r="K123" s="10" t="s">
        <v>42</v>
      </c>
      <c r="L123" s="10" t="s">
        <v>4</v>
      </c>
      <c r="M123" s="10" t="s">
        <v>42</v>
      </c>
      <c r="N123" s="10" t="s">
        <v>47</v>
      </c>
    </row>
    <row r="124" spans="1:14" ht="26.25">
      <c r="A124" s="2" t="s">
        <v>7</v>
      </c>
      <c r="B124" s="2">
        <v>1845</v>
      </c>
      <c r="C124" s="2">
        <v>753</v>
      </c>
      <c r="D124" s="2">
        <v>23</v>
      </c>
      <c r="E124" s="2">
        <v>2</v>
      </c>
      <c r="F124" s="2">
        <v>25</v>
      </c>
      <c r="G124" s="2">
        <v>5</v>
      </c>
      <c r="H124" s="2">
        <v>116</v>
      </c>
      <c r="I124" s="2">
        <v>39</v>
      </c>
      <c r="J124" s="2">
        <v>118</v>
      </c>
      <c r="K124" s="2">
        <v>3</v>
      </c>
      <c r="L124" s="10">
        <f>J124+H124+F124+D124+B124</f>
        <v>2127</v>
      </c>
      <c r="M124" s="10">
        <f>K124+I124+G124+E124+C124</f>
        <v>802</v>
      </c>
      <c r="N124" s="10">
        <f>M124+L124</f>
        <v>2929</v>
      </c>
    </row>
    <row r="125" spans="1:14" ht="26.25">
      <c r="A125" s="2" t="s">
        <v>8</v>
      </c>
      <c r="B125" s="2">
        <v>484</v>
      </c>
      <c r="C125" s="2">
        <v>242</v>
      </c>
      <c r="D125" s="2">
        <v>6</v>
      </c>
      <c r="E125" s="2">
        <v>8</v>
      </c>
      <c r="F125" s="2">
        <v>8</v>
      </c>
      <c r="G125" s="2">
        <v>1</v>
      </c>
      <c r="H125" s="2">
        <v>48</v>
      </c>
      <c r="I125" s="2">
        <v>18</v>
      </c>
      <c r="J125" s="2">
        <v>1</v>
      </c>
      <c r="K125" s="2">
        <v>1</v>
      </c>
      <c r="L125" s="10">
        <f aca="true" t="shared" si="16" ref="L125:M146">J125+H125+F125+D125+B125</f>
        <v>547</v>
      </c>
      <c r="M125" s="10">
        <f t="shared" si="16"/>
        <v>270</v>
      </c>
      <c r="N125" s="10">
        <f aca="true" t="shared" si="17" ref="N125:N146">M125+L125</f>
        <v>817</v>
      </c>
    </row>
    <row r="126" spans="1:14" ht="26.25">
      <c r="A126" s="2" t="s">
        <v>9</v>
      </c>
      <c r="B126" s="2">
        <v>250</v>
      </c>
      <c r="C126" s="2">
        <v>565</v>
      </c>
      <c r="D126" s="2">
        <v>4</v>
      </c>
      <c r="E126" s="2">
        <v>3</v>
      </c>
      <c r="F126" s="2">
        <v>0</v>
      </c>
      <c r="G126" s="2">
        <v>0</v>
      </c>
      <c r="H126" s="2">
        <v>18</v>
      </c>
      <c r="I126" s="2">
        <v>19</v>
      </c>
      <c r="J126" s="2">
        <v>0</v>
      </c>
      <c r="K126" s="2">
        <v>0</v>
      </c>
      <c r="L126" s="10">
        <f t="shared" si="16"/>
        <v>272</v>
      </c>
      <c r="M126" s="10">
        <f t="shared" si="16"/>
        <v>587</v>
      </c>
      <c r="N126" s="10">
        <f t="shared" si="17"/>
        <v>859</v>
      </c>
    </row>
    <row r="127" spans="1:14" ht="26.25">
      <c r="A127" s="2" t="s">
        <v>10</v>
      </c>
      <c r="B127" s="2">
        <v>1100</v>
      </c>
      <c r="C127" s="2">
        <v>501</v>
      </c>
      <c r="D127" s="2">
        <v>0</v>
      </c>
      <c r="E127" s="2">
        <v>0</v>
      </c>
      <c r="F127" s="2">
        <v>7</v>
      </c>
      <c r="G127" s="2">
        <v>0</v>
      </c>
      <c r="H127" s="2">
        <v>47</v>
      </c>
      <c r="I127" s="2">
        <v>3</v>
      </c>
      <c r="J127" s="2">
        <v>2</v>
      </c>
      <c r="K127" s="2">
        <v>2</v>
      </c>
      <c r="L127" s="10">
        <f t="shared" si="16"/>
        <v>1156</v>
      </c>
      <c r="M127" s="10">
        <f t="shared" si="16"/>
        <v>506</v>
      </c>
      <c r="N127" s="10">
        <f t="shared" si="17"/>
        <v>1662</v>
      </c>
    </row>
    <row r="128" spans="1:14" ht="26.25">
      <c r="A128" s="2" t="s">
        <v>11</v>
      </c>
      <c r="B128" s="2">
        <v>475</v>
      </c>
      <c r="C128" s="2">
        <v>399</v>
      </c>
      <c r="D128" s="2">
        <v>4</v>
      </c>
      <c r="E128" s="2">
        <v>7</v>
      </c>
      <c r="F128" s="2">
        <v>0</v>
      </c>
      <c r="G128" s="2">
        <v>0</v>
      </c>
      <c r="H128" s="2">
        <v>1</v>
      </c>
      <c r="I128" s="2">
        <v>1</v>
      </c>
      <c r="J128" s="2">
        <v>0</v>
      </c>
      <c r="K128" s="2">
        <v>0</v>
      </c>
      <c r="L128" s="10">
        <f t="shared" si="16"/>
        <v>480</v>
      </c>
      <c r="M128" s="10">
        <f t="shared" si="16"/>
        <v>407</v>
      </c>
      <c r="N128" s="10">
        <f t="shared" si="17"/>
        <v>887</v>
      </c>
    </row>
    <row r="129" spans="1:14" ht="52.5">
      <c r="A129" s="2" t="s">
        <v>60</v>
      </c>
      <c r="B129" s="2">
        <v>4168</v>
      </c>
      <c r="C129" s="2">
        <v>731</v>
      </c>
      <c r="D129" s="2">
        <v>21</v>
      </c>
      <c r="E129" s="2">
        <v>6</v>
      </c>
      <c r="F129" s="2">
        <v>8</v>
      </c>
      <c r="G129" s="2">
        <v>3</v>
      </c>
      <c r="H129" s="2">
        <v>149</v>
      </c>
      <c r="I129" s="2">
        <v>7</v>
      </c>
      <c r="J129" s="2">
        <v>1</v>
      </c>
      <c r="K129" s="2">
        <v>0</v>
      </c>
      <c r="L129" s="10">
        <f>J129+H129+F129+D129+B129</f>
        <v>4347</v>
      </c>
      <c r="M129" s="10">
        <f>K129+I129+G129+E129+C129</f>
        <v>747</v>
      </c>
      <c r="N129" s="10">
        <f>M129+L129</f>
        <v>5094</v>
      </c>
    </row>
    <row r="130" spans="1:14" ht="26.25">
      <c r="A130" s="2" t="s">
        <v>12</v>
      </c>
      <c r="B130" s="11">
        <v>409</v>
      </c>
      <c r="C130" s="11">
        <v>187</v>
      </c>
      <c r="D130" s="11">
        <v>4</v>
      </c>
      <c r="E130" s="11">
        <v>1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0">
        <f t="shared" si="16"/>
        <v>413</v>
      </c>
      <c r="M130" s="10">
        <f t="shared" si="16"/>
        <v>188</v>
      </c>
      <c r="N130" s="10">
        <f t="shared" si="17"/>
        <v>601</v>
      </c>
    </row>
    <row r="131" spans="1:14" ht="26.25">
      <c r="A131" s="2" t="s">
        <v>153</v>
      </c>
      <c r="B131" s="11">
        <v>601</v>
      </c>
      <c r="C131" s="11">
        <v>445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0">
        <f t="shared" si="16"/>
        <v>601</v>
      </c>
      <c r="M131" s="10">
        <f t="shared" si="16"/>
        <v>445</v>
      </c>
      <c r="N131" s="10">
        <f t="shared" si="17"/>
        <v>1046</v>
      </c>
    </row>
    <row r="132" spans="1:14" ht="26.25">
      <c r="A132" s="2" t="s">
        <v>167</v>
      </c>
      <c r="B132" s="11">
        <v>984</v>
      </c>
      <c r="C132" s="11">
        <v>458</v>
      </c>
      <c r="D132" s="11">
        <v>0</v>
      </c>
      <c r="E132" s="11">
        <v>1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0">
        <f t="shared" si="16"/>
        <v>984</v>
      </c>
      <c r="M132" s="10">
        <f t="shared" si="16"/>
        <v>459</v>
      </c>
      <c r="N132" s="10">
        <f t="shared" si="17"/>
        <v>1443</v>
      </c>
    </row>
    <row r="133" spans="1:14" ht="26.25">
      <c r="A133" s="2" t="s">
        <v>168</v>
      </c>
      <c r="B133" s="2">
        <v>248</v>
      </c>
      <c r="C133" s="2">
        <v>125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10">
        <f t="shared" si="16"/>
        <v>248</v>
      </c>
      <c r="M133" s="10">
        <f t="shared" si="16"/>
        <v>125</v>
      </c>
      <c r="N133" s="10">
        <f t="shared" si="17"/>
        <v>373</v>
      </c>
    </row>
    <row r="134" spans="1:14" ht="26.25">
      <c r="A134" s="2" t="s">
        <v>169</v>
      </c>
      <c r="B134" s="11">
        <v>3359</v>
      </c>
      <c r="C134" s="11">
        <v>3285</v>
      </c>
      <c r="D134" s="11">
        <v>27</v>
      </c>
      <c r="E134" s="11">
        <v>19</v>
      </c>
      <c r="F134" s="11">
        <v>4</v>
      </c>
      <c r="G134" s="11">
        <v>8</v>
      </c>
      <c r="H134" s="11">
        <v>46</v>
      </c>
      <c r="I134" s="11">
        <v>19</v>
      </c>
      <c r="J134" s="11">
        <v>2</v>
      </c>
      <c r="K134" s="11">
        <v>3</v>
      </c>
      <c r="L134" s="10">
        <f t="shared" si="16"/>
        <v>3438</v>
      </c>
      <c r="M134" s="10">
        <f t="shared" si="16"/>
        <v>3334</v>
      </c>
      <c r="N134" s="10">
        <f t="shared" si="17"/>
        <v>6772</v>
      </c>
    </row>
    <row r="135" spans="1:14" ht="26.25">
      <c r="A135" s="2" t="s">
        <v>20</v>
      </c>
      <c r="B135" s="11">
        <v>4188</v>
      </c>
      <c r="C135" s="11">
        <v>1705</v>
      </c>
      <c r="D135" s="11">
        <v>44</v>
      </c>
      <c r="E135" s="11">
        <v>26</v>
      </c>
      <c r="F135" s="11">
        <v>4</v>
      </c>
      <c r="G135" s="11">
        <v>1</v>
      </c>
      <c r="H135" s="11">
        <v>39</v>
      </c>
      <c r="I135" s="11">
        <v>16</v>
      </c>
      <c r="J135" s="11">
        <v>6</v>
      </c>
      <c r="K135" s="11">
        <v>8</v>
      </c>
      <c r="L135" s="10">
        <f t="shared" si="16"/>
        <v>4281</v>
      </c>
      <c r="M135" s="10">
        <f t="shared" si="16"/>
        <v>1756</v>
      </c>
      <c r="N135" s="10">
        <f t="shared" si="17"/>
        <v>6037</v>
      </c>
    </row>
    <row r="136" spans="1:14" ht="26.25">
      <c r="A136" s="2" t="s">
        <v>21</v>
      </c>
      <c r="B136" s="11">
        <v>7290</v>
      </c>
      <c r="C136" s="11">
        <v>1611</v>
      </c>
      <c r="D136" s="11">
        <v>299</v>
      </c>
      <c r="E136" s="11">
        <v>88</v>
      </c>
      <c r="F136" s="11">
        <v>12</v>
      </c>
      <c r="G136" s="11">
        <v>5</v>
      </c>
      <c r="H136" s="11">
        <v>100</v>
      </c>
      <c r="I136" s="11">
        <v>31</v>
      </c>
      <c r="J136" s="11">
        <v>0</v>
      </c>
      <c r="K136" s="11">
        <v>0</v>
      </c>
      <c r="L136" s="10">
        <f t="shared" si="16"/>
        <v>7701</v>
      </c>
      <c r="M136" s="10">
        <f t="shared" si="16"/>
        <v>1735</v>
      </c>
      <c r="N136" s="10">
        <f t="shared" si="17"/>
        <v>9436</v>
      </c>
    </row>
    <row r="137" spans="1:14" ht="26.25">
      <c r="A137" s="2" t="s">
        <v>161</v>
      </c>
      <c r="B137" s="11">
        <v>827</v>
      </c>
      <c r="C137" s="11">
        <v>154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0">
        <f t="shared" si="16"/>
        <v>827</v>
      </c>
      <c r="M137" s="10">
        <f t="shared" si="16"/>
        <v>154</v>
      </c>
      <c r="N137" s="10">
        <f t="shared" si="17"/>
        <v>981</v>
      </c>
    </row>
    <row r="138" spans="1:14" ht="26.25">
      <c r="A138" s="2" t="s">
        <v>170</v>
      </c>
      <c r="B138" s="11">
        <v>12604</v>
      </c>
      <c r="C138" s="11">
        <v>14997</v>
      </c>
      <c r="D138" s="11">
        <v>41</v>
      </c>
      <c r="E138" s="11">
        <v>41</v>
      </c>
      <c r="F138" s="11">
        <v>0</v>
      </c>
      <c r="G138" s="11">
        <v>0</v>
      </c>
      <c r="H138" s="11">
        <v>53</v>
      </c>
      <c r="I138" s="11">
        <v>42</v>
      </c>
      <c r="J138" s="11">
        <v>6</v>
      </c>
      <c r="K138" s="11">
        <v>4</v>
      </c>
      <c r="L138" s="10">
        <f t="shared" si="16"/>
        <v>12704</v>
      </c>
      <c r="M138" s="10">
        <f t="shared" si="16"/>
        <v>15084</v>
      </c>
      <c r="N138" s="10">
        <f t="shared" si="17"/>
        <v>27788</v>
      </c>
    </row>
    <row r="139" spans="1:14" ht="26.25">
      <c r="A139" s="2" t="s">
        <v>171</v>
      </c>
      <c r="B139" s="11">
        <v>720</v>
      </c>
      <c r="C139" s="11">
        <v>1035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0">
        <f t="shared" si="16"/>
        <v>720</v>
      </c>
      <c r="M139" s="10">
        <f t="shared" si="16"/>
        <v>1035</v>
      </c>
      <c r="N139" s="10">
        <f t="shared" si="17"/>
        <v>1755</v>
      </c>
    </row>
    <row r="140" spans="1:14" ht="26.25">
      <c r="A140" s="2" t="s">
        <v>172</v>
      </c>
      <c r="B140" s="11">
        <v>1156</v>
      </c>
      <c r="C140" s="11">
        <v>2741</v>
      </c>
      <c r="D140" s="11">
        <v>6</v>
      </c>
      <c r="E140" s="11">
        <v>29</v>
      </c>
      <c r="F140" s="11">
        <v>3</v>
      </c>
      <c r="G140" s="11">
        <v>0</v>
      </c>
      <c r="H140" s="11">
        <v>2</v>
      </c>
      <c r="I140" s="11">
        <v>0</v>
      </c>
      <c r="J140" s="11">
        <v>0</v>
      </c>
      <c r="K140" s="11">
        <v>0</v>
      </c>
      <c r="L140" s="10">
        <f t="shared" si="16"/>
        <v>1167</v>
      </c>
      <c r="M140" s="10">
        <f t="shared" si="16"/>
        <v>2770</v>
      </c>
      <c r="N140" s="10">
        <f t="shared" si="17"/>
        <v>3937</v>
      </c>
    </row>
    <row r="141" spans="1:14" ht="26.25">
      <c r="A141" s="2" t="s">
        <v>173</v>
      </c>
      <c r="B141" s="11">
        <v>160</v>
      </c>
      <c r="C141" s="11">
        <v>487</v>
      </c>
      <c r="D141" s="11">
        <v>0</v>
      </c>
      <c r="E141" s="11">
        <v>0</v>
      </c>
      <c r="F141" s="11">
        <v>0</v>
      </c>
      <c r="G141" s="11">
        <v>0</v>
      </c>
      <c r="H141" s="11">
        <v>1</v>
      </c>
      <c r="I141" s="11">
        <v>9</v>
      </c>
      <c r="J141" s="11">
        <v>1</v>
      </c>
      <c r="K141" s="11">
        <v>2</v>
      </c>
      <c r="L141" s="10">
        <f t="shared" si="16"/>
        <v>162</v>
      </c>
      <c r="M141" s="10">
        <f t="shared" si="16"/>
        <v>498</v>
      </c>
      <c r="N141" s="10">
        <f t="shared" si="17"/>
        <v>660</v>
      </c>
    </row>
    <row r="142" spans="1:14" ht="26.25">
      <c r="A142" s="2" t="s">
        <v>174</v>
      </c>
      <c r="B142" s="11">
        <v>123</v>
      </c>
      <c r="C142" s="11">
        <v>174</v>
      </c>
      <c r="D142" s="11">
        <v>1</v>
      </c>
      <c r="E142" s="11">
        <v>2</v>
      </c>
      <c r="F142" s="11">
        <v>0</v>
      </c>
      <c r="G142" s="11">
        <v>0</v>
      </c>
      <c r="H142" s="11">
        <v>1</v>
      </c>
      <c r="I142" s="11">
        <v>1</v>
      </c>
      <c r="J142" s="11">
        <v>0</v>
      </c>
      <c r="K142" s="11">
        <v>0</v>
      </c>
      <c r="L142" s="10">
        <f t="shared" si="16"/>
        <v>125</v>
      </c>
      <c r="M142" s="10">
        <f t="shared" si="16"/>
        <v>177</v>
      </c>
      <c r="N142" s="10">
        <f t="shared" si="17"/>
        <v>302</v>
      </c>
    </row>
    <row r="143" spans="1:14" ht="26.25">
      <c r="A143" s="2" t="s">
        <v>156</v>
      </c>
      <c r="B143" s="11">
        <v>889</v>
      </c>
      <c r="C143" s="11">
        <v>1115</v>
      </c>
      <c r="D143" s="11">
        <v>0</v>
      </c>
      <c r="E143" s="11">
        <v>0</v>
      </c>
      <c r="F143" s="11">
        <v>0</v>
      </c>
      <c r="G143" s="11">
        <v>0</v>
      </c>
      <c r="H143" s="11">
        <v>2</v>
      </c>
      <c r="I143" s="11">
        <v>15</v>
      </c>
      <c r="J143" s="11">
        <v>1</v>
      </c>
      <c r="K143" s="11">
        <v>0</v>
      </c>
      <c r="L143" s="10">
        <f t="shared" si="16"/>
        <v>892</v>
      </c>
      <c r="M143" s="10">
        <f t="shared" si="16"/>
        <v>1130</v>
      </c>
      <c r="N143" s="10">
        <f t="shared" si="17"/>
        <v>2022</v>
      </c>
    </row>
    <row r="144" spans="1:14" ht="26.25">
      <c r="A144" s="2" t="s">
        <v>175</v>
      </c>
      <c r="B144" s="11">
        <v>62</v>
      </c>
      <c r="C144" s="11">
        <v>50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0">
        <f t="shared" si="16"/>
        <v>62</v>
      </c>
      <c r="M144" s="10">
        <f t="shared" si="16"/>
        <v>50</v>
      </c>
      <c r="N144" s="10">
        <f t="shared" si="17"/>
        <v>112</v>
      </c>
    </row>
    <row r="145" spans="1:14" ht="26.25">
      <c r="A145" s="2" t="s">
        <v>176</v>
      </c>
      <c r="B145" s="11">
        <v>78</v>
      </c>
      <c r="C145" s="11">
        <v>29</v>
      </c>
      <c r="D145" s="11">
        <v>1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0">
        <f t="shared" si="16"/>
        <v>79</v>
      </c>
      <c r="M145" s="10">
        <f t="shared" si="16"/>
        <v>29</v>
      </c>
      <c r="N145" s="10">
        <f t="shared" si="17"/>
        <v>108</v>
      </c>
    </row>
    <row r="146" spans="1:14" ht="26.25">
      <c r="A146" s="10" t="s">
        <v>30</v>
      </c>
      <c r="B146" s="10">
        <f aca="true" t="shared" si="18" ref="B146:K146">SUM(B124:B145)</f>
        <v>42020</v>
      </c>
      <c r="C146" s="10">
        <f t="shared" si="18"/>
        <v>31789</v>
      </c>
      <c r="D146" s="10">
        <f t="shared" si="18"/>
        <v>481</v>
      </c>
      <c r="E146" s="10">
        <f t="shared" si="18"/>
        <v>233</v>
      </c>
      <c r="F146" s="10">
        <f t="shared" si="18"/>
        <v>71</v>
      </c>
      <c r="G146" s="10">
        <f t="shared" si="18"/>
        <v>23</v>
      </c>
      <c r="H146" s="10">
        <f t="shared" si="18"/>
        <v>623</v>
      </c>
      <c r="I146" s="10">
        <f t="shared" si="18"/>
        <v>220</v>
      </c>
      <c r="J146" s="10">
        <f t="shared" si="18"/>
        <v>138</v>
      </c>
      <c r="K146" s="10">
        <f t="shared" si="18"/>
        <v>23</v>
      </c>
      <c r="L146" s="10">
        <f t="shared" si="16"/>
        <v>43333</v>
      </c>
      <c r="M146" s="10">
        <f t="shared" si="16"/>
        <v>32288</v>
      </c>
      <c r="N146" s="10">
        <f t="shared" si="17"/>
        <v>75621</v>
      </c>
    </row>
    <row r="149" spans="1:15" ht="26.25">
      <c r="A149" s="79" t="s">
        <v>186</v>
      </c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</row>
    <row r="150" spans="1:15" ht="26.25">
      <c r="A150" s="77" t="s">
        <v>0</v>
      </c>
      <c r="B150" s="77" t="s">
        <v>54</v>
      </c>
      <c r="C150" s="77" t="s">
        <v>41</v>
      </c>
      <c r="D150" s="77"/>
      <c r="E150" s="77" t="s">
        <v>81</v>
      </c>
      <c r="F150" s="77"/>
      <c r="G150" s="77" t="s">
        <v>44</v>
      </c>
      <c r="H150" s="77"/>
      <c r="I150" s="77" t="s">
        <v>82</v>
      </c>
      <c r="J150" s="77"/>
      <c r="K150" s="77" t="s">
        <v>46</v>
      </c>
      <c r="L150" s="77"/>
      <c r="M150" s="77" t="s">
        <v>31</v>
      </c>
      <c r="N150" s="77"/>
      <c r="O150" s="77"/>
    </row>
    <row r="151" spans="1:15" ht="26.25">
      <c r="A151" s="77"/>
      <c r="B151" s="77"/>
      <c r="C151" s="10" t="s">
        <v>4</v>
      </c>
      <c r="D151" s="10" t="s">
        <v>42</v>
      </c>
      <c r="E151" s="10" t="s">
        <v>4</v>
      </c>
      <c r="F151" s="10" t="s">
        <v>42</v>
      </c>
      <c r="G151" s="10" t="s">
        <v>4</v>
      </c>
      <c r="H151" s="10" t="s">
        <v>42</v>
      </c>
      <c r="I151" s="10" t="s">
        <v>4</v>
      </c>
      <c r="J151" s="10" t="s">
        <v>42</v>
      </c>
      <c r="K151" s="10" t="s">
        <v>4</v>
      </c>
      <c r="L151" s="10" t="s">
        <v>42</v>
      </c>
      <c r="M151" s="10" t="s">
        <v>4</v>
      </c>
      <c r="N151" s="10" t="s">
        <v>42</v>
      </c>
      <c r="O151" s="10" t="s">
        <v>6</v>
      </c>
    </row>
    <row r="152" spans="1:15" ht="26.25">
      <c r="A152" s="80" t="s">
        <v>194</v>
      </c>
      <c r="B152" s="2" t="s">
        <v>84</v>
      </c>
      <c r="C152" s="2">
        <v>489</v>
      </c>
      <c r="D152" s="2">
        <v>157</v>
      </c>
      <c r="E152" s="2">
        <v>1</v>
      </c>
      <c r="F152" s="2">
        <v>4</v>
      </c>
      <c r="G152" s="2">
        <v>1</v>
      </c>
      <c r="H152" s="2">
        <v>0</v>
      </c>
      <c r="I152" s="2">
        <v>2</v>
      </c>
      <c r="J152" s="2">
        <v>0</v>
      </c>
      <c r="K152" s="2">
        <v>26</v>
      </c>
      <c r="L152" s="2">
        <v>11</v>
      </c>
      <c r="M152" s="10">
        <f aca="true" t="shared" si="19" ref="M152:M179">K152+I152+G152+E152+C152</f>
        <v>519</v>
      </c>
      <c r="N152" s="10">
        <f aca="true" t="shared" si="20" ref="N152:N179">L152+J152+H152+F152+D152</f>
        <v>172</v>
      </c>
      <c r="O152" s="10">
        <f aca="true" t="shared" si="21" ref="O152:O179">N152+M152</f>
        <v>691</v>
      </c>
    </row>
    <row r="153" spans="1:15" ht="26.25">
      <c r="A153" s="80"/>
      <c r="B153" s="2" t="s">
        <v>85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10">
        <f t="shared" si="19"/>
        <v>0</v>
      </c>
      <c r="N153" s="10">
        <f t="shared" si="20"/>
        <v>0</v>
      </c>
      <c r="O153" s="10">
        <f t="shared" si="21"/>
        <v>0</v>
      </c>
    </row>
    <row r="154" spans="1:15" ht="26.25">
      <c r="A154" s="80" t="s">
        <v>190</v>
      </c>
      <c r="B154" s="2" t="s">
        <v>84</v>
      </c>
      <c r="C154" s="2">
        <v>58</v>
      </c>
      <c r="D154" s="2">
        <v>25</v>
      </c>
      <c r="E154" s="2">
        <v>3</v>
      </c>
      <c r="F154" s="2">
        <v>1</v>
      </c>
      <c r="G154" s="2">
        <v>0</v>
      </c>
      <c r="H154" s="2">
        <v>0</v>
      </c>
      <c r="I154" s="2">
        <v>4</v>
      </c>
      <c r="J154" s="2">
        <v>0</v>
      </c>
      <c r="K154" s="2">
        <v>3</v>
      </c>
      <c r="L154" s="2">
        <v>0</v>
      </c>
      <c r="M154" s="10">
        <f t="shared" si="19"/>
        <v>68</v>
      </c>
      <c r="N154" s="10">
        <f t="shared" si="20"/>
        <v>26</v>
      </c>
      <c r="O154" s="10">
        <f t="shared" si="21"/>
        <v>94</v>
      </c>
    </row>
    <row r="155" spans="1:15" ht="26.25">
      <c r="A155" s="80"/>
      <c r="B155" s="2" t="s">
        <v>85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10">
        <f t="shared" si="19"/>
        <v>0</v>
      </c>
      <c r="N155" s="10">
        <f t="shared" si="20"/>
        <v>0</v>
      </c>
      <c r="O155" s="10">
        <f t="shared" si="21"/>
        <v>0</v>
      </c>
    </row>
    <row r="156" spans="1:15" ht="26.25">
      <c r="A156" s="80" t="s">
        <v>188</v>
      </c>
      <c r="B156" s="2" t="s">
        <v>84</v>
      </c>
      <c r="C156" s="2">
        <v>5</v>
      </c>
      <c r="D156" s="2">
        <v>4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10">
        <f t="shared" si="19"/>
        <v>5</v>
      </c>
      <c r="N156" s="10">
        <f t="shared" si="20"/>
        <v>4</v>
      </c>
      <c r="O156" s="10">
        <f t="shared" si="21"/>
        <v>9</v>
      </c>
    </row>
    <row r="157" spans="1:15" ht="26.25">
      <c r="A157" s="80"/>
      <c r="B157" s="2" t="s">
        <v>85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10">
        <f t="shared" si="19"/>
        <v>0</v>
      </c>
      <c r="N157" s="10">
        <f t="shared" si="20"/>
        <v>0</v>
      </c>
      <c r="O157" s="10">
        <f t="shared" si="21"/>
        <v>0</v>
      </c>
    </row>
    <row r="158" spans="1:15" ht="26.25">
      <c r="A158" s="80" t="s">
        <v>179</v>
      </c>
      <c r="B158" s="2" t="s">
        <v>84</v>
      </c>
      <c r="C158" s="2">
        <v>124</v>
      </c>
      <c r="D158" s="2">
        <v>79</v>
      </c>
      <c r="E158" s="2">
        <v>1</v>
      </c>
      <c r="F158" s="2">
        <v>2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10">
        <f t="shared" si="19"/>
        <v>125</v>
      </c>
      <c r="N158" s="10">
        <f t="shared" si="20"/>
        <v>81</v>
      </c>
      <c r="O158" s="10">
        <f t="shared" si="21"/>
        <v>206</v>
      </c>
    </row>
    <row r="159" spans="1:15" ht="26.25">
      <c r="A159" s="80"/>
      <c r="B159" s="2" t="s">
        <v>85</v>
      </c>
      <c r="C159" s="2">
        <v>7</v>
      </c>
      <c r="D159" s="2">
        <v>2</v>
      </c>
      <c r="E159" s="2">
        <v>0</v>
      </c>
      <c r="F159" s="2">
        <v>0</v>
      </c>
      <c r="G159" s="2">
        <v>0</v>
      </c>
      <c r="H159" s="2">
        <v>0</v>
      </c>
      <c r="I159" s="2">
        <v>1</v>
      </c>
      <c r="J159" s="2">
        <v>0</v>
      </c>
      <c r="K159" s="2">
        <v>0</v>
      </c>
      <c r="L159" s="2">
        <v>0</v>
      </c>
      <c r="M159" s="10">
        <f t="shared" si="19"/>
        <v>8</v>
      </c>
      <c r="N159" s="10">
        <f t="shared" si="20"/>
        <v>2</v>
      </c>
      <c r="O159" s="10">
        <f t="shared" si="21"/>
        <v>10</v>
      </c>
    </row>
    <row r="160" spans="1:15" ht="26.25">
      <c r="A160" s="80" t="s">
        <v>152</v>
      </c>
      <c r="B160" s="2" t="s">
        <v>84</v>
      </c>
      <c r="C160" s="2">
        <v>14</v>
      </c>
      <c r="D160" s="2">
        <v>33</v>
      </c>
      <c r="E160" s="2">
        <v>1</v>
      </c>
      <c r="F160" s="2">
        <v>0</v>
      </c>
      <c r="G160" s="2">
        <v>0</v>
      </c>
      <c r="H160" s="2">
        <v>0</v>
      </c>
      <c r="I160" s="2">
        <v>0</v>
      </c>
      <c r="J160" s="2">
        <v>1</v>
      </c>
      <c r="K160" s="2">
        <v>0</v>
      </c>
      <c r="L160" s="2">
        <v>1</v>
      </c>
      <c r="M160" s="10">
        <f t="shared" si="19"/>
        <v>15</v>
      </c>
      <c r="N160" s="10">
        <f t="shared" si="20"/>
        <v>35</v>
      </c>
      <c r="O160" s="10">
        <f t="shared" si="21"/>
        <v>50</v>
      </c>
    </row>
    <row r="161" spans="1:15" ht="26.25">
      <c r="A161" s="80"/>
      <c r="B161" s="2" t="s">
        <v>85</v>
      </c>
      <c r="C161" s="2">
        <v>1</v>
      </c>
      <c r="D161" s="2">
        <v>1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10">
        <f t="shared" si="19"/>
        <v>1</v>
      </c>
      <c r="N161" s="10">
        <f t="shared" si="20"/>
        <v>1</v>
      </c>
      <c r="O161" s="10">
        <f t="shared" si="21"/>
        <v>2</v>
      </c>
    </row>
    <row r="162" spans="1:15" ht="26.25">
      <c r="A162" s="80" t="s">
        <v>189</v>
      </c>
      <c r="B162" s="2" t="s">
        <v>84</v>
      </c>
      <c r="C162" s="11">
        <v>288</v>
      </c>
      <c r="D162" s="11">
        <v>87</v>
      </c>
      <c r="E162" s="11">
        <v>0</v>
      </c>
      <c r="F162" s="11">
        <v>0</v>
      </c>
      <c r="G162" s="11">
        <v>0</v>
      </c>
      <c r="H162" s="11">
        <v>0</v>
      </c>
      <c r="I162" s="11">
        <v>2</v>
      </c>
      <c r="J162" s="11">
        <v>0</v>
      </c>
      <c r="K162" s="11">
        <v>0</v>
      </c>
      <c r="L162" s="11">
        <v>0</v>
      </c>
      <c r="M162" s="16">
        <f t="shared" si="19"/>
        <v>290</v>
      </c>
      <c r="N162" s="16">
        <f t="shared" si="20"/>
        <v>87</v>
      </c>
      <c r="O162" s="16">
        <f t="shared" si="21"/>
        <v>377</v>
      </c>
    </row>
    <row r="163" spans="1:15" ht="26.25">
      <c r="A163" s="80"/>
      <c r="B163" s="2" t="s">
        <v>85</v>
      </c>
      <c r="C163" s="11">
        <v>11</v>
      </c>
      <c r="D163" s="11">
        <v>1</v>
      </c>
      <c r="E163" s="11">
        <v>0</v>
      </c>
      <c r="F163" s="11">
        <v>0</v>
      </c>
      <c r="G163" s="11">
        <v>0</v>
      </c>
      <c r="H163" s="11">
        <v>0</v>
      </c>
      <c r="I163" s="11">
        <v>2</v>
      </c>
      <c r="J163" s="11">
        <v>0</v>
      </c>
      <c r="K163" s="11">
        <v>0</v>
      </c>
      <c r="L163" s="11">
        <v>0</v>
      </c>
      <c r="M163" s="16">
        <f t="shared" si="19"/>
        <v>13</v>
      </c>
      <c r="N163" s="16">
        <f t="shared" si="20"/>
        <v>1</v>
      </c>
      <c r="O163" s="16">
        <f t="shared" si="21"/>
        <v>14</v>
      </c>
    </row>
    <row r="164" spans="1:15" ht="26.25">
      <c r="A164" s="80" t="s">
        <v>151</v>
      </c>
      <c r="B164" s="2" t="s">
        <v>84</v>
      </c>
      <c r="C164" s="11">
        <v>10</v>
      </c>
      <c r="D164" s="11">
        <v>6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6">
        <f t="shared" si="19"/>
        <v>10</v>
      </c>
      <c r="N164" s="16">
        <f t="shared" si="20"/>
        <v>6</v>
      </c>
      <c r="O164" s="16">
        <f t="shared" si="21"/>
        <v>16</v>
      </c>
    </row>
    <row r="165" spans="1:15" ht="26.25">
      <c r="A165" s="80"/>
      <c r="B165" s="2" t="s">
        <v>85</v>
      </c>
      <c r="C165" s="11">
        <v>3</v>
      </c>
      <c r="D165" s="11">
        <v>3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6">
        <f t="shared" si="19"/>
        <v>3</v>
      </c>
      <c r="N165" s="16">
        <f t="shared" si="20"/>
        <v>3</v>
      </c>
      <c r="O165" s="16">
        <f t="shared" si="21"/>
        <v>6</v>
      </c>
    </row>
    <row r="166" spans="1:15" ht="26.25">
      <c r="A166" s="80" t="s">
        <v>192</v>
      </c>
      <c r="B166" s="2" t="s">
        <v>84</v>
      </c>
      <c r="C166" s="11">
        <v>194</v>
      </c>
      <c r="D166" s="11">
        <v>6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6">
        <f t="shared" si="19"/>
        <v>194</v>
      </c>
      <c r="N166" s="16">
        <f t="shared" si="20"/>
        <v>6</v>
      </c>
      <c r="O166" s="16">
        <f t="shared" si="21"/>
        <v>200</v>
      </c>
    </row>
    <row r="167" spans="1:15" ht="26.25">
      <c r="A167" s="80"/>
      <c r="B167" s="2" t="s">
        <v>85</v>
      </c>
      <c r="C167" s="11">
        <v>33</v>
      </c>
      <c r="D167" s="11">
        <v>15</v>
      </c>
      <c r="E167" s="11">
        <v>0</v>
      </c>
      <c r="F167" s="11">
        <v>0</v>
      </c>
      <c r="G167" s="11">
        <v>0</v>
      </c>
      <c r="H167" s="11">
        <v>0</v>
      </c>
      <c r="I167" s="11">
        <v>6</v>
      </c>
      <c r="J167" s="11">
        <v>0</v>
      </c>
      <c r="K167" s="11">
        <v>0</v>
      </c>
      <c r="L167" s="11">
        <v>0</v>
      </c>
      <c r="M167" s="16">
        <f t="shared" si="19"/>
        <v>39</v>
      </c>
      <c r="N167" s="16">
        <f t="shared" si="20"/>
        <v>15</v>
      </c>
      <c r="O167" s="16">
        <f t="shared" si="21"/>
        <v>54</v>
      </c>
    </row>
    <row r="168" spans="1:15" ht="26.25">
      <c r="A168" s="80" t="s">
        <v>169</v>
      </c>
      <c r="B168" s="2" t="s">
        <v>84</v>
      </c>
      <c r="C168" s="11">
        <v>49</v>
      </c>
      <c r="D168" s="11">
        <v>42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6">
        <f t="shared" si="19"/>
        <v>49</v>
      </c>
      <c r="N168" s="16">
        <f t="shared" si="20"/>
        <v>42</v>
      </c>
      <c r="O168" s="16">
        <f t="shared" si="21"/>
        <v>91</v>
      </c>
    </row>
    <row r="169" spans="1:15" ht="26.25">
      <c r="A169" s="80"/>
      <c r="B169" s="2" t="s">
        <v>85</v>
      </c>
      <c r="C169" s="11">
        <v>7</v>
      </c>
      <c r="D169" s="11">
        <v>6</v>
      </c>
      <c r="E169" s="11">
        <v>0</v>
      </c>
      <c r="F169" s="11">
        <v>0</v>
      </c>
      <c r="G169" s="11">
        <v>0</v>
      </c>
      <c r="H169" s="11">
        <v>0</v>
      </c>
      <c r="I169" s="11">
        <v>1</v>
      </c>
      <c r="J169" s="11">
        <v>0</v>
      </c>
      <c r="K169" s="11">
        <v>0</v>
      </c>
      <c r="L169" s="11">
        <v>0</v>
      </c>
      <c r="M169" s="16">
        <f t="shared" si="19"/>
        <v>8</v>
      </c>
      <c r="N169" s="16">
        <f t="shared" si="20"/>
        <v>6</v>
      </c>
      <c r="O169" s="16">
        <f t="shared" si="21"/>
        <v>14</v>
      </c>
    </row>
    <row r="170" spans="1:15" ht="26.25">
      <c r="A170" s="80" t="s">
        <v>181</v>
      </c>
      <c r="B170" s="2" t="s">
        <v>84</v>
      </c>
      <c r="C170" s="11">
        <v>83</v>
      </c>
      <c r="D170" s="11">
        <v>93</v>
      </c>
      <c r="E170" s="11">
        <v>0</v>
      </c>
      <c r="F170" s="11">
        <v>4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6">
        <f t="shared" si="19"/>
        <v>83</v>
      </c>
      <c r="N170" s="16">
        <f t="shared" si="20"/>
        <v>97</v>
      </c>
      <c r="O170" s="16">
        <f t="shared" si="21"/>
        <v>180</v>
      </c>
    </row>
    <row r="171" spans="1:15" ht="26.25">
      <c r="A171" s="80"/>
      <c r="B171" s="2" t="s">
        <v>85</v>
      </c>
      <c r="C171" s="11">
        <v>35</v>
      </c>
      <c r="D171" s="11">
        <v>4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6">
        <f t="shared" si="19"/>
        <v>35</v>
      </c>
      <c r="N171" s="16">
        <f t="shared" si="20"/>
        <v>4</v>
      </c>
      <c r="O171" s="16">
        <f t="shared" si="21"/>
        <v>39</v>
      </c>
    </row>
    <row r="172" spans="1:15" ht="26.25">
      <c r="A172" s="80" t="s">
        <v>172</v>
      </c>
      <c r="B172" s="2" t="s">
        <v>84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6">
        <f t="shared" si="19"/>
        <v>0</v>
      </c>
      <c r="N172" s="16">
        <f t="shared" si="20"/>
        <v>0</v>
      </c>
      <c r="O172" s="16">
        <f t="shared" si="21"/>
        <v>0</v>
      </c>
    </row>
    <row r="173" spans="1:15" ht="26.25">
      <c r="A173" s="80"/>
      <c r="B173" s="2" t="s">
        <v>85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6">
        <f t="shared" si="19"/>
        <v>0</v>
      </c>
      <c r="N173" s="16">
        <f t="shared" si="20"/>
        <v>0</v>
      </c>
      <c r="O173" s="16">
        <f t="shared" si="21"/>
        <v>0</v>
      </c>
    </row>
    <row r="174" spans="1:15" ht="26.25">
      <c r="A174" s="80" t="s">
        <v>177</v>
      </c>
      <c r="B174" s="2" t="s">
        <v>84</v>
      </c>
      <c r="C174" s="11">
        <v>135</v>
      </c>
      <c r="D174" s="11">
        <v>32</v>
      </c>
      <c r="E174" s="11">
        <v>1</v>
      </c>
      <c r="F174" s="11">
        <v>1</v>
      </c>
      <c r="G174" s="11">
        <v>0</v>
      </c>
      <c r="H174" s="11">
        <v>0</v>
      </c>
      <c r="I174" s="11">
        <v>2</v>
      </c>
      <c r="J174" s="11">
        <v>0</v>
      </c>
      <c r="K174" s="11">
        <v>0</v>
      </c>
      <c r="L174" s="11">
        <v>0</v>
      </c>
      <c r="M174" s="16">
        <f t="shared" si="19"/>
        <v>138</v>
      </c>
      <c r="N174" s="16">
        <f t="shared" si="20"/>
        <v>33</v>
      </c>
      <c r="O174" s="16">
        <f t="shared" si="21"/>
        <v>171</v>
      </c>
    </row>
    <row r="175" spans="1:15" ht="26.25">
      <c r="A175" s="80"/>
      <c r="B175" s="2" t="s">
        <v>85</v>
      </c>
      <c r="C175" s="11">
        <v>22</v>
      </c>
      <c r="D175" s="11">
        <v>11</v>
      </c>
      <c r="E175" s="11">
        <v>0</v>
      </c>
      <c r="F175" s="11">
        <v>0</v>
      </c>
      <c r="G175" s="11">
        <v>0</v>
      </c>
      <c r="H175" s="11">
        <v>0</v>
      </c>
      <c r="I175" s="11">
        <v>9</v>
      </c>
      <c r="J175" s="11">
        <v>0</v>
      </c>
      <c r="K175" s="11">
        <v>0</v>
      </c>
      <c r="L175" s="11">
        <v>0</v>
      </c>
      <c r="M175" s="16">
        <f t="shared" si="19"/>
        <v>31</v>
      </c>
      <c r="N175" s="16">
        <f t="shared" si="20"/>
        <v>11</v>
      </c>
      <c r="O175" s="16">
        <f t="shared" si="21"/>
        <v>42</v>
      </c>
    </row>
    <row r="176" spans="1:15" ht="26.25">
      <c r="A176" s="80" t="s">
        <v>180</v>
      </c>
      <c r="B176" s="2" t="s">
        <v>84</v>
      </c>
      <c r="C176" s="11">
        <v>77</v>
      </c>
      <c r="D176" s="11">
        <v>18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6">
        <f t="shared" si="19"/>
        <v>77</v>
      </c>
      <c r="N176" s="16">
        <f t="shared" si="20"/>
        <v>18</v>
      </c>
      <c r="O176" s="16">
        <f t="shared" si="21"/>
        <v>95</v>
      </c>
    </row>
    <row r="177" spans="1:15" ht="26.25">
      <c r="A177" s="80"/>
      <c r="B177" s="2" t="s">
        <v>85</v>
      </c>
      <c r="C177" s="11">
        <v>13</v>
      </c>
      <c r="D177" s="11">
        <v>2</v>
      </c>
      <c r="E177" s="11">
        <v>0</v>
      </c>
      <c r="F177" s="11">
        <v>0</v>
      </c>
      <c r="G177" s="11">
        <v>0</v>
      </c>
      <c r="H177" s="11">
        <v>0</v>
      </c>
      <c r="I177" s="11">
        <v>2</v>
      </c>
      <c r="J177" s="11">
        <v>0</v>
      </c>
      <c r="K177" s="11">
        <v>0</v>
      </c>
      <c r="L177" s="11">
        <v>0</v>
      </c>
      <c r="M177" s="16">
        <f t="shared" si="19"/>
        <v>15</v>
      </c>
      <c r="N177" s="16">
        <f t="shared" si="20"/>
        <v>2</v>
      </c>
      <c r="O177" s="16">
        <f t="shared" si="21"/>
        <v>17</v>
      </c>
    </row>
    <row r="178" spans="1:15" ht="26.25">
      <c r="A178" s="80" t="s">
        <v>165</v>
      </c>
      <c r="B178" s="2" t="s">
        <v>84</v>
      </c>
      <c r="C178" s="11">
        <v>62</v>
      </c>
      <c r="D178" s="11">
        <v>8</v>
      </c>
      <c r="E178" s="11">
        <v>0</v>
      </c>
      <c r="F178" s="11">
        <v>1</v>
      </c>
      <c r="G178" s="11">
        <v>0</v>
      </c>
      <c r="H178" s="11">
        <v>0</v>
      </c>
      <c r="I178" s="11">
        <v>5</v>
      </c>
      <c r="J178" s="11">
        <v>0</v>
      </c>
      <c r="K178" s="11">
        <v>0</v>
      </c>
      <c r="L178" s="11">
        <v>0</v>
      </c>
      <c r="M178" s="16">
        <f t="shared" si="19"/>
        <v>67</v>
      </c>
      <c r="N178" s="16">
        <f t="shared" si="20"/>
        <v>9</v>
      </c>
      <c r="O178" s="16">
        <f t="shared" si="21"/>
        <v>76</v>
      </c>
    </row>
    <row r="179" spans="1:15" ht="26.25">
      <c r="A179" s="80"/>
      <c r="B179" s="2" t="s">
        <v>85</v>
      </c>
      <c r="C179" s="11">
        <v>5</v>
      </c>
      <c r="D179" s="11">
        <v>1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6">
        <f t="shared" si="19"/>
        <v>5</v>
      </c>
      <c r="N179" s="16">
        <f t="shared" si="20"/>
        <v>1</v>
      </c>
      <c r="O179" s="16">
        <f t="shared" si="21"/>
        <v>6</v>
      </c>
    </row>
    <row r="180" spans="1:15" ht="26.25">
      <c r="A180" s="77" t="s">
        <v>31</v>
      </c>
      <c r="B180" s="10" t="s">
        <v>84</v>
      </c>
      <c r="C180" s="10">
        <f aca="true" t="shared" si="22" ref="C180:O180">C178+C176+C174+C172+C170+C168+C166+C164+C162+C160+C158+C156+C154+C152</f>
        <v>1588</v>
      </c>
      <c r="D180" s="10">
        <f t="shared" si="22"/>
        <v>590</v>
      </c>
      <c r="E180" s="10">
        <f t="shared" si="22"/>
        <v>7</v>
      </c>
      <c r="F180" s="10">
        <f t="shared" si="22"/>
        <v>13</v>
      </c>
      <c r="G180" s="10">
        <f t="shared" si="22"/>
        <v>1</v>
      </c>
      <c r="H180" s="10">
        <f t="shared" si="22"/>
        <v>0</v>
      </c>
      <c r="I180" s="10">
        <f t="shared" si="22"/>
        <v>15</v>
      </c>
      <c r="J180" s="10">
        <f t="shared" si="22"/>
        <v>1</v>
      </c>
      <c r="K180" s="10">
        <f t="shared" si="22"/>
        <v>29</v>
      </c>
      <c r="L180" s="10">
        <f t="shared" si="22"/>
        <v>12</v>
      </c>
      <c r="M180" s="10">
        <f t="shared" si="22"/>
        <v>1640</v>
      </c>
      <c r="N180" s="10">
        <f t="shared" si="22"/>
        <v>616</v>
      </c>
      <c r="O180" s="10">
        <f t="shared" si="22"/>
        <v>2256</v>
      </c>
    </row>
    <row r="181" spans="1:15" ht="26.25">
      <c r="A181" s="77"/>
      <c r="B181" s="10" t="s">
        <v>85</v>
      </c>
      <c r="C181" s="10">
        <f aca="true" t="shared" si="23" ref="C181:O181">C179+C177+C175+C173+C171+C169+C167+C165+C163+C161+C159+C157+C155+C153</f>
        <v>137</v>
      </c>
      <c r="D181" s="10">
        <f t="shared" si="23"/>
        <v>46</v>
      </c>
      <c r="E181" s="10">
        <f t="shared" si="23"/>
        <v>0</v>
      </c>
      <c r="F181" s="10">
        <f t="shared" si="23"/>
        <v>0</v>
      </c>
      <c r="G181" s="10">
        <f t="shared" si="23"/>
        <v>0</v>
      </c>
      <c r="H181" s="10">
        <f t="shared" si="23"/>
        <v>0</v>
      </c>
      <c r="I181" s="10">
        <f t="shared" si="23"/>
        <v>21</v>
      </c>
      <c r="J181" s="10">
        <f t="shared" si="23"/>
        <v>0</v>
      </c>
      <c r="K181" s="10">
        <f t="shared" si="23"/>
        <v>0</v>
      </c>
      <c r="L181" s="10">
        <f t="shared" si="23"/>
        <v>0</v>
      </c>
      <c r="M181" s="10">
        <f t="shared" si="23"/>
        <v>158</v>
      </c>
      <c r="N181" s="10">
        <f t="shared" si="23"/>
        <v>46</v>
      </c>
      <c r="O181" s="10">
        <f t="shared" si="23"/>
        <v>204</v>
      </c>
    </row>
    <row r="184" spans="1:15" ht="26.25">
      <c r="A184" s="79" t="s">
        <v>187</v>
      </c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</row>
    <row r="185" spans="1:15" ht="26.25">
      <c r="A185" s="77" t="s">
        <v>0</v>
      </c>
      <c r="B185" s="77" t="s">
        <v>54</v>
      </c>
      <c r="C185" s="77" t="s">
        <v>41</v>
      </c>
      <c r="D185" s="77"/>
      <c r="E185" s="77" t="s">
        <v>81</v>
      </c>
      <c r="F185" s="77"/>
      <c r="G185" s="77" t="s">
        <v>44</v>
      </c>
      <c r="H185" s="77"/>
      <c r="I185" s="77" t="s">
        <v>82</v>
      </c>
      <c r="J185" s="77"/>
      <c r="K185" s="77" t="s">
        <v>46</v>
      </c>
      <c r="L185" s="77"/>
      <c r="M185" s="77" t="s">
        <v>31</v>
      </c>
      <c r="N185" s="77"/>
      <c r="O185" s="77"/>
    </row>
    <row r="186" spans="1:15" ht="26.25">
      <c r="A186" s="77"/>
      <c r="B186" s="77"/>
      <c r="C186" s="10" t="s">
        <v>4</v>
      </c>
      <c r="D186" s="10" t="s">
        <v>42</v>
      </c>
      <c r="E186" s="10" t="s">
        <v>4</v>
      </c>
      <c r="F186" s="10" t="s">
        <v>42</v>
      </c>
      <c r="G186" s="10" t="s">
        <v>4</v>
      </c>
      <c r="H186" s="10" t="s">
        <v>42</v>
      </c>
      <c r="I186" s="10" t="s">
        <v>4</v>
      </c>
      <c r="J186" s="10" t="s">
        <v>42</v>
      </c>
      <c r="K186" s="10" t="s">
        <v>4</v>
      </c>
      <c r="L186" s="10" t="s">
        <v>42</v>
      </c>
      <c r="M186" s="10" t="s">
        <v>4</v>
      </c>
      <c r="N186" s="10" t="s">
        <v>42</v>
      </c>
      <c r="O186" s="10" t="s">
        <v>6</v>
      </c>
    </row>
    <row r="187" spans="1:15" ht="26.25">
      <c r="A187" s="80" t="s">
        <v>178</v>
      </c>
      <c r="B187" s="2" t="s">
        <v>84</v>
      </c>
      <c r="C187" s="2">
        <v>18</v>
      </c>
      <c r="D187" s="2">
        <v>6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10">
        <f aca="true" t="shared" si="24" ref="M187:M193">K187+I187+G187+E187+C187</f>
        <v>18</v>
      </c>
      <c r="N187" s="10">
        <f aca="true" t="shared" si="25" ref="N187:N193">L187+J187+H187+F187+D187</f>
        <v>6</v>
      </c>
      <c r="O187" s="10">
        <f aca="true" t="shared" si="26" ref="O187:O193">N187+M187</f>
        <v>24</v>
      </c>
    </row>
    <row r="188" spans="1:15" ht="26.25">
      <c r="A188" s="80" t="s">
        <v>190</v>
      </c>
      <c r="B188" s="2" t="s">
        <v>84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10">
        <f t="shared" si="24"/>
        <v>0</v>
      </c>
      <c r="N188" s="10">
        <f t="shared" si="25"/>
        <v>0</v>
      </c>
      <c r="O188" s="10">
        <f t="shared" si="26"/>
        <v>0</v>
      </c>
    </row>
    <row r="189" spans="1:15" ht="26.25">
      <c r="A189" s="80" t="s">
        <v>191</v>
      </c>
      <c r="B189" s="2" t="s">
        <v>84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10">
        <f t="shared" si="24"/>
        <v>0</v>
      </c>
      <c r="N189" s="10">
        <f t="shared" si="25"/>
        <v>0</v>
      </c>
      <c r="O189" s="10">
        <f t="shared" si="26"/>
        <v>0</v>
      </c>
    </row>
    <row r="190" spans="1:15" ht="26.25">
      <c r="A190" s="80" t="s">
        <v>179</v>
      </c>
      <c r="B190" s="2" t="s">
        <v>84</v>
      </c>
      <c r="C190" s="2">
        <v>1</v>
      </c>
      <c r="D190" s="2">
        <v>1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10">
        <f t="shared" si="24"/>
        <v>1</v>
      </c>
      <c r="N190" s="10">
        <f t="shared" si="25"/>
        <v>1</v>
      </c>
      <c r="O190" s="10">
        <f t="shared" si="26"/>
        <v>2</v>
      </c>
    </row>
    <row r="191" spans="1:15" ht="26.25">
      <c r="A191" s="80" t="s">
        <v>152</v>
      </c>
      <c r="B191" s="2" t="s">
        <v>84</v>
      </c>
      <c r="C191" s="2">
        <v>1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10">
        <f t="shared" si="24"/>
        <v>1</v>
      </c>
      <c r="N191" s="10">
        <f t="shared" si="25"/>
        <v>0</v>
      </c>
      <c r="O191" s="10">
        <f t="shared" si="26"/>
        <v>1</v>
      </c>
    </row>
    <row r="192" spans="1:15" ht="26.25">
      <c r="A192" s="80" t="s">
        <v>189</v>
      </c>
      <c r="B192" s="2" t="s">
        <v>84</v>
      </c>
      <c r="C192" s="11">
        <v>10</v>
      </c>
      <c r="D192" s="11">
        <v>2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6">
        <f t="shared" si="24"/>
        <v>10</v>
      </c>
      <c r="N192" s="16">
        <f t="shared" si="25"/>
        <v>2</v>
      </c>
      <c r="O192" s="16">
        <f t="shared" si="26"/>
        <v>12</v>
      </c>
    </row>
    <row r="193" spans="1:15" ht="26.25">
      <c r="A193" s="80" t="s">
        <v>151</v>
      </c>
      <c r="B193" s="2" t="s">
        <v>84</v>
      </c>
      <c r="C193" s="11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6">
        <f t="shared" si="24"/>
        <v>0</v>
      </c>
      <c r="N193" s="16">
        <f t="shared" si="25"/>
        <v>0</v>
      </c>
      <c r="O193" s="16">
        <f t="shared" si="26"/>
        <v>0</v>
      </c>
    </row>
    <row r="194" spans="1:15" ht="26.25">
      <c r="A194" s="80" t="s">
        <v>192</v>
      </c>
      <c r="B194" s="2" t="s">
        <v>84</v>
      </c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6">
        <f aca="true" t="shared" si="27" ref="M194:M199">K194+I194+G194+E194+C194</f>
        <v>0</v>
      </c>
      <c r="N194" s="16">
        <f aca="true" t="shared" si="28" ref="N194:N199">L194+J194+H194+F194+D194</f>
        <v>0</v>
      </c>
      <c r="O194" s="16">
        <f aca="true" t="shared" si="29" ref="O194:O199">N194+M194</f>
        <v>0</v>
      </c>
    </row>
    <row r="195" spans="1:15" ht="26.25">
      <c r="A195" s="2" t="s">
        <v>169</v>
      </c>
      <c r="B195" s="2" t="s">
        <v>84</v>
      </c>
      <c r="C195" s="11">
        <v>5</v>
      </c>
      <c r="D195" s="11">
        <v>1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6">
        <f t="shared" si="27"/>
        <v>5</v>
      </c>
      <c r="N195" s="16">
        <f t="shared" si="28"/>
        <v>1</v>
      </c>
      <c r="O195" s="16">
        <f t="shared" si="29"/>
        <v>6</v>
      </c>
    </row>
    <row r="196" spans="1:15" ht="26.25">
      <c r="A196" s="80" t="s">
        <v>193</v>
      </c>
      <c r="B196" s="2" t="s">
        <v>84</v>
      </c>
      <c r="C196" s="11">
        <v>6</v>
      </c>
      <c r="D196" s="11">
        <v>9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6">
        <f t="shared" si="27"/>
        <v>6</v>
      </c>
      <c r="N196" s="16">
        <f t="shared" si="28"/>
        <v>9</v>
      </c>
      <c r="O196" s="16">
        <f t="shared" si="29"/>
        <v>15</v>
      </c>
    </row>
    <row r="197" spans="1:15" ht="26.25">
      <c r="A197" s="80" t="s">
        <v>172</v>
      </c>
      <c r="B197" s="2" t="s">
        <v>84</v>
      </c>
      <c r="C197" s="11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6">
        <f t="shared" si="27"/>
        <v>0</v>
      </c>
      <c r="N197" s="16">
        <f t="shared" si="28"/>
        <v>0</v>
      </c>
      <c r="O197" s="16">
        <f t="shared" si="29"/>
        <v>0</v>
      </c>
    </row>
    <row r="198" spans="1:15" ht="26.25">
      <c r="A198" s="80" t="s">
        <v>177</v>
      </c>
      <c r="B198" s="2" t="s">
        <v>84</v>
      </c>
      <c r="C198" s="11">
        <v>19</v>
      </c>
      <c r="D198" s="11">
        <v>9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6">
        <f t="shared" si="27"/>
        <v>19</v>
      </c>
      <c r="N198" s="16">
        <f t="shared" si="28"/>
        <v>9</v>
      </c>
      <c r="O198" s="16">
        <f t="shared" si="29"/>
        <v>28</v>
      </c>
    </row>
    <row r="199" spans="1:15" ht="26.25">
      <c r="A199" s="80" t="s">
        <v>180</v>
      </c>
      <c r="B199" s="2" t="s">
        <v>84</v>
      </c>
      <c r="C199" s="11">
        <v>1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6">
        <f t="shared" si="27"/>
        <v>1</v>
      </c>
      <c r="N199" s="16">
        <f t="shared" si="28"/>
        <v>0</v>
      </c>
      <c r="O199" s="16">
        <f t="shared" si="29"/>
        <v>1</v>
      </c>
    </row>
    <row r="200" spans="1:15" ht="26.25">
      <c r="A200" s="77" t="s">
        <v>31</v>
      </c>
      <c r="B200" s="10" t="s">
        <v>84</v>
      </c>
      <c r="C200" s="10">
        <f>SUM(C187:C199)</f>
        <v>61</v>
      </c>
      <c r="D200" s="10">
        <f aca="true" t="shared" si="30" ref="D200:O200">SUM(D187:D199)</f>
        <v>28</v>
      </c>
      <c r="E200" s="10">
        <f t="shared" si="30"/>
        <v>0</v>
      </c>
      <c r="F200" s="10">
        <f t="shared" si="30"/>
        <v>0</v>
      </c>
      <c r="G200" s="10">
        <f t="shared" si="30"/>
        <v>0</v>
      </c>
      <c r="H200" s="10">
        <f t="shared" si="30"/>
        <v>0</v>
      </c>
      <c r="I200" s="10">
        <f t="shared" si="30"/>
        <v>0</v>
      </c>
      <c r="J200" s="10">
        <f t="shared" si="30"/>
        <v>0</v>
      </c>
      <c r="K200" s="10">
        <f t="shared" si="30"/>
        <v>0</v>
      </c>
      <c r="L200" s="10">
        <f t="shared" si="30"/>
        <v>0</v>
      </c>
      <c r="M200" s="10">
        <f t="shared" si="30"/>
        <v>61</v>
      </c>
      <c r="N200" s="10">
        <f t="shared" si="30"/>
        <v>28</v>
      </c>
      <c r="O200" s="10">
        <f t="shared" si="30"/>
        <v>89</v>
      </c>
    </row>
    <row r="202" spans="1:15" ht="26.25">
      <c r="A202" s="79" t="s">
        <v>195</v>
      </c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</row>
    <row r="203" spans="1:15" ht="26.25">
      <c r="A203" s="77" t="s">
        <v>0</v>
      </c>
      <c r="B203" s="77" t="s">
        <v>54</v>
      </c>
      <c r="C203" s="77" t="s">
        <v>41</v>
      </c>
      <c r="D203" s="77"/>
      <c r="E203" s="77" t="s">
        <v>81</v>
      </c>
      <c r="F203" s="77"/>
      <c r="G203" s="77" t="s">
        <v>44</v>
      </c>
      <c r="H203" s="77"/>
      <c r="I203" s="77" t="s">
        <v>82</v>
      </c>
      <c r="J203" s="77"/>
      <c r="K203" s="77" t="s">
        <v>46</v>
      </c>
      <c r="L203" s="77"/>
      <c r="M203" s="77" t="s">
        <v>31</v>
      </c>
      <c r="N203" s="77"/>
      <c r="O203" s="77"/>
    </row>
    <row r="204" spans="1:15" ht="26.25">
      <c r="A204" s="77"/>
      <c r="B204" s="77"/>
      <c r="C204" s="10" t="s">
        <v>4</v>
      </c>
      <c r="D204" s="10" t="s">
        <v>42</v>
      </c>
      <c r="E204" s="10" t="s">
        <v>4</v>
      </c>
      <c r="F204" s="10" t="s">
        <v>42</v>
      </c>
      <c r="G204" s="10" t="s">
        <v>4</v>
      </c>
      <c r="H204" s="10" t="s">
        <v>42</v>
      </c>
      <c r="I204" s="10" t="s">
        <v>4</v>
      </c>
      <c r="J204" s="10" t="s">
        <v>42</v>
      </c>
      <c r="K204" s="10" t="s">
        <v>4</v>
      </c>
      <c r="L204" s="10" t="s">
        <v>42</v>
      </c>
      <c r="M204" s="10" t="s">
        <v>4</v>
      </c>
      <c r="N204" s="10" t="s">
        <v>42</v>
      </c>
      <c r="O204" s="10" t="s">
        <v>6</v>
      </c>
    </row>
    <row r="205" spans="1:15" ht="26.25">
      <c r="A205" s="80" t="s">
        <v>194</v>
      </c>
      <c r="B205" s="2" t="s">
        <v>84</v>
      </c>
      <c r="C205" s="2">
        <f aca="true" t="shared" si="31" ref="C205:L205">C187+C152</f>
        <v>507</v>
      </c>
      <c r="D205" s="2">
        <f t="shared" si="31"/>
        <v>163</v>
      </c>
      <c r="E205" s="2">
        <f t="shared" si="31"/>
        <v>1</v>
      </c>
      <c r="F205" s="2">
        <f t="shared" si="31"/>
        <v>4</v>
      </c>
      <c r="G205" s="2">
        <f t="shared" si="31"/>
        <v>1</v>
      </c>
      <c r="H205" s="2">
        <f t="shared" si="31"/>
        <v>0</v>
      </c>
      <c r="I205" s="2">
        <f t="shared" si="31"/>
        <v>2</v>
      </c>
      <c r="J205" s="2">
        <f t="shared" si="31"/>
        <v>0</v>
      </c>
      <c r="K205" s="2">
        <f t="shared" si="31"/>
        <v>26</v>
      </c>
      <c r="L205" s="2">
        <f t="shared" si="31"/>
        <v>11</v>
      </c>
      <c r="M205" s="10">
        <f aca="true" t="shared" si="32" ref="M205:M245">K205+I205+G205+E205+C205</f>
        <v>537</v>
      </c>
      <c r="N205" s="10">
        <f aca="true" t="shared" si="33" ref="N205:N245">L205+J205+H205+F205+D205</f>
        <v>178</v>
      </c>
      <c r="O205" s="10">
        <f aca="true" t="shared" si="34" ref="O205:O245">N205+M205</f>
        <v>715</v>
      </c>
    </row>
    <row r="206" spans="1:15" ht="26.25">
      <c r="A206" s="80"/>
      <c r="B206" s="2" t="s">
        <v>85</v>
      </c>
      <c r="C206" s="2">
        <f aca="true" t="shared" si="35" ref="C206:L206">C153</f>
        <v>0</v>
      </c>
      <c r="D206" s="2">
        <f t="shared" si="35"/>
        <v>0</v>
      </c>
      <c r="E206" s="2">
        <f t="shared" si="35"/>
        <v>0</v>
      </c>
      <c r="F206" s="2">
        <f t="shared" si="35"/>
        <v>0</v>
      </c>
      <c r="G206" s="2">
        <f t="shared" si="35"/>
        <v>0</v>
      </c>
      <c r="H206" s="2">
        <f t="shared" si="35"/>
        <v>0</v>
      </c>
      <c r="I206" s="2">
        <f t="shared" si="35"/>
        <v>0</v>
      </c>
      <c r="J206" s="2">
        <f t="shared" si="35"/>
        <v>0</v>
      </c>
      <c r="K206" s="2">
        <f t="shared" si="35"/>
        <v>0</v>
      </c>
      <c r="L206" s="2">
        <f t="shared" si="35"/>
        <v>0</v>
      </c>
      <c r="M206" s="10">
        <f t="shared" si="32"/>
        <v>0</v>
      </c>
      <c r="N206" s="10">
        <f t="shared" si="33"/>
        <v>0</v>
      </c>
      <c r="O206" s="10">
        <f t="shared" si="34"/>
        <v>0</v>
      </c>
    </row>
    <row r="207" spans="1:15" ht="26.25">
      <c r="A207" s="80"/>
      <c r="B207" s="2" t="s">
        <v>95</v>
      </c>
      <c r="C207" s="2">
        <f aca="true" t="shared" si="36" ref="C207:L207">SUM(C205:C206)</f>
        <v>507</v>
      </c>
      <c r="D207" s="2">
        <f t="shared" si="36"/>
        <v>163</v>
      </c>
      <c r="E207" s="2">
        <f t="shared" si="36"/>
        <v>1</v>
      </c>
      <c r="F207" s="2">
        <f t="shared" si="36"/>
        <v>4</v>
      </c>
      <c r="G207" s="2">
        <f t="shared" si="36"/>
        <v>1</v>
      </c>
      <c r="H207" s="2">
        <f t="shared" si="36"/>
        <v>0</v>
      </c>
      <c r="I207" s="2">
        <f t="shared" si="36"/>
        <v>2</v>
      </c>
      <c r="J207" s="2">
        <f t="shared" si="36"/>
        <v>0</v>
      </c>
      <c r="K207" s="2">
        <f t="shared" si="36"/>
        <v>26</v>
      </c>
      <c r="L207" s="2">
        <f t="shared" si="36"/>
        <v>11</v>
      </c>
      <c r="M207" s="10"/>
      <c r="N207" s="10"/>
      <c r="O207" s="10"/>
    </row>
    <row r="208" spans="1:15" ht="26.25">
      <c r="A208" s="80" t="s">
        <v>190</v>
      </c>
      <c r="B208" s="2" t="s">
        <v>84</v>
      </c>
      <c r="C208" s="2">
        <f aca="true" t="shared" si="37" ref="C208:L208">C188+C154</f>
        <v>58</v>
      </c>
      <c r="D208" s="2">
        <f t="shared" si="37"/>
        <v>25</v>
      </c>
      <c r="E208" s="2">
        <f t="shared" si="37"/>
        <v>3</v>
      </c>
      <c r="F208" s="2">
        <f t="shared" si="37"/>
        <v>1</v>
      </c>
      <c r="G208" s="2">
        <f t="shared" si="37"/>
        <v>0</v>
      </c>
      <c r="H208" s="2">
        <f t="shared" si="37"/>
        <v>0</v>
      </c>
      <c r="I208" s="2">
        <f t="shared" si="37"/>
        <v>4</v>
      </c>
      <c r="J208" s="2">
        <f t="shared" si="37"/>
        <v>0</v>
      </c>
      <c r="K208" s="2">
        <f t="shared" si="37"/>
        <v>3</v>
      </c>
      <c r="L208" s="2">
        <f t="shared" si="37"/>
        <v>0</v>
      </c>
      <c r="M208" s="10">
        <f t="shared" si="32"/>
        <v>68</v>
      </c>
      <c r="N208" s="10">
        <f t="shared" si="33"/>
        <v>26</v>
      </c>
      <c r="O208" s="10">
        <f t="shared" si="34"/>
        <v>94</v>
      </c>
    </row>
    <row r="209" spans="1:15" ht="26.25">
      <c r="A209" s="80"/>
      <c r="B209" s="2" t="s">
        <v>85</v>
      </c>
      <c r="C209" s="2">
        <f aca="true" t="shared" si="38" ref="C209:L209">C155</f>
        <v>0</v>
      </c>
      <c r="D209" s="2">
        <f t="shared" si="38"/>
        <v>0</v>
      </c>
      <c r="E209" s="2">
        <f t="shared" si="38"/>
        <v>0</v>
      </c>
      <c r="F209" s="2">
        <f t="shared" si="38"/>
        <v>0</v>
      </c>
      <c r="G209" s="2">
        <f t="shared" si="38"/>
        <v>0</v>
      </c>
      <c r="H209" s="2">
        <f t="shared" si="38"/>
        <v>0</v>
      </c>
      <c r="I209" s="2">
        <f t="shared" si="38"/>
        <v>0</v>
      </c>
      <c r="J209" s="2">
        <f t="shared" si="38"/>
        <v>0</v>
      </c>
      <c r="K209" s="2">
        <f t="shared" si="38"/>
        <v>0</v>
      </c>
      <c r="L209" s="2">
        <f t="shared" si="38"/>
        <v>0</v>
      </c>
      <c r="M209" s="10">
        <f t="shared" si="32"/>
        <v>0</v>
      </c>
      <c r="N209" s="10">
        <f t="shared" si="33"/>
        <v>0</v>
      </c>
      <c r="O209" s="10">
        <f t="shared" si="34"/>
        <v>0</v>
      </c>
    </row>
    <row r="210" spans="1:15" ht="26.25">
      <c r="A210" s="80"/>
      <c r="B210" s="2" t="s">
        <v>95</v>
      </c>
      <c r="C210" s="2">
        <f>SUM(C208:C209)</f>
        <v>58</v>
      </c>
      <c r="D210" s="2">
        <f aca="true" t="shared" si="39" ref="D210:L210">SUM(D208:D209)</f>
        <v>25</v>
      </c>
      <c r="E210" s="2">
        <f t="shared" si="39"/>
        <v>3</v>
      </c>
      <c r="F210" s="2">
        <f t="shared" si="39"/>
        <v>1</v>
      </c>
      <c r="G210" s="2">
        <f t="shared" si="39"/>
        <v>0</v>
      </c>
      <c r="H210" s="2">
        <f t="shared" si="39"/>
        <v>0</v>
      </c>
      <c r="I210" s="2">
        <f t="shared" si="39"/>
        <v>4</v>
      </c>
      <c r="J210" s="2">
        <f t="shared" si="39"/>
        <v>0</v>
      </c>
      <c r="K210" s="2">
        <f t="shared" si="39"/>
        <v>3</v>
      </c>
      <c r="L210" s="2">
        <f t="shared" si="39"/>
        <v>0</v>
      </c>
      <c r="M210" s="10"/>
      <c r="N210" s="10"/>
      <c r="O210" s="10"/>
    </row>
    <row r="211" spans="1:15" ht="26.25">
      <c r="A211" s="80" t="s">
        <v>188</v>
      </c>
      <c r="B211" s="2" t="s">
        <v>84</v>
      </c>
      <c r="C211" s="2">
        <f aca="true" t="shared" si="40" ref="C211:L211">C189+C156</f>
        <v>5</v>
      </c>
      <c r="D211" s="2">
        <f t="shared" si="40"/>
        <v>4</v>
      </c>
      <c r="E211" s="2">
        <f t="shared" si="40"/>
        <v>0</v>
      </c>
      <c r="F211" s="2">
        <f t="shared" si="40"/>
        <v>0</v>
      </c>
      <c r="G211" s="2">
        <f t="shared" si="40"/>
        <v>0</v>
      </c>
      <c r="H211" s="2">
        <f t="shared" si="40"/>
        <v>0</v>
      </c>
      <c r="I211" s="2">
        <f t="shared" si="40"/>
        <v>0</v>
      </c>
      <c r="J211" s="2">
        <f t="shared" si="40"/>
        <v>0</v>
      </c>
      <c r="K211" s="2">
        <f t="shared" si="40"/>
        <v>0</v>
      </c>
      <c r="L211" s="2">
        <f t="shared" si="40"/>
        <v>0</v>
      </c>
      <c r="M211" s="10">
        <f t="shared" si="32"/>
        <v>5</v>
      </c>
      <c r="N211" s="10">
        <f t="shared" si="33"/>
        <v>4</v>
      </c>
      <c r="O211" s="10">
        <f t="shared" si="34"/>
        <v>9</v>
      </c>
    </row>
    <row r="212" spans="1:15" ht="26.25">
      <c r="A212" s="80"/>
      <c r="B212" s="2" t="s">
        <v>85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10">
        <f t="shared" si="32"/>
        <v>0</v>
      </c>
      <c r="N212" s="10">
        <f t="shared" si="33"/>
        <v>0</v>
      </c>
      <c r="O212" s="10">
        <f t="shared" si="34"/>
        <v>0</v>
      </c>
    </row>
    <row r="213" spans="1:15" ht="26.25">
      <c r="A213" s="80"/>
      <c r="B213" s="2" t="s">
        <v>95</v>
      </c>
      <c r="C213" s="2">
        <f>SUM(C211:C212)</f>
        <v>5</v>
      </c>
      <c r="D213" s="2">
        <f aca="true" t="shared" si="41" ref="D213:L213">SUM(D211:D212)</f>
        <v>4</v>
      </c>
      <c r="E213" s="2">
        <f t="shared" si="41"/>
        <v>0</v>
      </c>
      <c r="F213" s="2">
        <f t="shared" si="41"/>
        <v>0</v>
      </c>
      <c r="G213" s="2">
        <f t="shared" si="41"/>
        <v>0</v>
      </c>
      <c r="H213" s="2">
        <f t="shared" si="41"/>
        <v>0</v>
      </c>
      <c r="I213" s="2">
        <f t="shared" si="41"/>
        <v>0</v>
      </c>
      <c r="J213" s="2">
        <f t="shared" si="41"/>
        <v>0</v>
      </c>
      <c r="K213" s="2">
        <f t="shared" si="41"/>
        <v>0</v>
      </c>
      <c r="L213" s="2">
        <f t="shared" si="41"/>
        <v>0</v>
      </c>
      <c r="M213" s="10"/>
      <c r="N213" s="10"/>
      <c r="O213" s="10"/>
    </row>
    <row r="214" spans="1:15" ht="26.25">
      <c r="A214" s="80" t="s">
        <v>179</v>
      </c>
      <c r="B214" s="2" t="s">
        <v>84</v>
      </c>
      <c r="C214" s="2">
        <f aca="true" t="shared" si="42" ref="C214:L214">C190+C158</f>
        <v>125</v>
      </c>
      <c r="D214" s="2">
        <f t="shared" si="42"/>
        <v>80</v>
      </c>
      <c r="E214" s="2">
        <f t="shared" si="42"/>
        <v>1</v>
      </c>
      <c r="F214" s="2">
        <f t="shared" si="42"/>
        <v>2</v>
      </c>
      <c r="G214" s="2">
        <f t="shared" si="42"/>
        <v>0</v>
      </c>
      <c r="H214" s="2">
        <f t="shared" si="42"/>
        <v>0</v>
      </c>
      <c r="I214" s="2">
        <f t="shared" si="42"/>
        <v>0</v>
      </c>
      <c r="J214" s="2">
        <f t="shared" si="42"/>
        <v>0</v>
      </c>
      <c r="K214" s="2">
        <f t="shared" si="42"/>
        <v>0</v>
      </c>
      <c r="L214" s="2">
        <f t="shared" si="42"/>
        <v>0</v>
      </c>
      <c r="M214" s="10">
        <f t="shared" si="32"/>
        <v>126</v>
      </c>
      <c r="N214" s="10">
        <f t="shared" si="33"/>
        <v>82</v>
      </c>
      <c r="O214" s="10">
        <f t="shared" si="34"/>
        <v>208</v>
      </c>
    </row>
    <row r="215" spans="1:15" ht="26.25">
      <c r="A215" s="80"/>
      <c r="B215" s="2" t="s">
        <v>85</v>
      </c>
      <c r="C215" s="2">
        <v>7</v>
      </c>
      <c r="D215" s="2">
        <v>2</v>
      </c>
      <c r="E215" s="2">
        <v>0</v>
      </c>
      <c r="F215" s="2">
        <v>0</v>
      </c>
      <c r="G215" s="2">
        <v>0</v>
      </c>
      <c r="H215" s="2">
        <v>0</v>
      </c>
      <c r="I215" s="2">
        <v>1</v>
      </c>
      <c r="J215" s="2">
        <v>0</v>
      </c>
      <c r="K215" s="2">
        <v>0</v>
      </c>
      <c r="L215" s="2">
        <v>0</v>
      </c>
      <c r="M215" s="10">
        <f t="shared" si="32"/>
        <v>8</v>
      </c>
      <c r="N215" s="10">
        <f t="shared" si="33"/>
        <v>2</v>
      </c>
      <c r="O215" s="10">
        <f t="shared" si="34"/>
        <v>10</v>
      </c>
    </row>
    <row r="216" spans="1:15" ht="26.25">
      <c r="A216" s="80"/>
      <c r="B216" s="2" t="s">
        <v>95</v>
      </c>
      <c r="C216" s="2">
        <f>SUM(C214:C215)</f>
        <v>132</v>
      </c>
      <c r="D216" s="2">
        <f aca="true" t="shared" si="43" ref="D216:L216">SUM(D214:D215)</f>
        <v>82</v>
      </c>
      <c r="E216" s="2">
        <f t="shared" si="43"/>
        <v>1</v>
      </c>
      <c r="F216" s="2">
        <f t="shared" si="43"/>
        <v>2</v>
      </c>
      <c r="G216" s="2">
        <f t="shared" si="43"/>
        <v>0</v>
      </c>
      <c r="H216" s="2">
        <f t="shared" si="43"/>
        <v>0</v>
      </c>
      <c r="I216" s="2">
        <f t="shared" si="43"/>
        <v>1</v>
      </c>
      <c r="J216" s="2">
        <f t="shared" si="43"/>
        <v>0</v>
      </c>
      <c r="K216" s="2">
        <f t="shared" si="43"/>
        <v>0</v>
      </c>
      <c r="L216" s="2">
        <f t="shared" si="43"/>
        <v>0</v>
      </c>
      <c r="M216" s="10"/>
      <c r="N216" s="10"/>
      <c r="O216" s="10"/>
    </row>
    <row r="217" spans="1:15" ht="26.25">
      <c r="A217" s="80" t="s">
        <v>152</v>
      </c>
      <c r="B217" s="2" t="s">
        <v>84</v>
      </c>
      <c r="C217" s="2">
        <f aca="true" t="shared" si="44" ref="C217:L217">C191+C160</f>
        <v>15</v>
      </c>
      <c r="D217" s="2">
        <f t="shared" si="44"/>
        <v>33</v>
      </c>
      <c r="E217" s="2">
        <f t="shared" si="44"/>
        <v>1</v>
      </c>
      <c r="F217" s="2">
        <f t="shared" si="44"/>
        <v>0</v>
      </c>
      <c r="G217" s="2">
        <f t="shared" si="44"/>
        <v>0</v>
      </c>
      <c r="H217" s="2">
        <f t="shared" si="44"/>
        <v>0</v>
      </c>
      <c r="I217" s="2">
        <f t="shared" si="44"/>
        <v>0</v>
      </c>
      <c r="J217" s="2">
        <f t="shared" si="44"/>
        <v>1</v>
      </c>
      <c r="K217" s="2">
        <f t="shared" si="44"/>
        <v>0</v>
      </c>
      <c r="L217" s="2">
        <f t="shared" si="44"/>
        <v>1</v>
      </c>
      <c r="M217" s="10">
        <f t="shared" si="32"/>
        <v>16</v>
      </c>
      <c r="N217" s="10">
        <f t="shared" si="33"/>
        <v>35</v>
      </c>
      <c r="O217" s="10">
        <f t="shared" si="34"/>
        <v>51</v>
      </c>
    </row>
    <row r="218" spans="1:15" ht="26.25">
      <c r="A218" s="80"/>
      <c r="B218" s="2" t="s">
        <v>85</v>
      </c>
      <c r="C218" s="2">
        <v>1</v>
      </c>
      <c r="D218" s="2">
        <v>1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10">
        <f t="shared" si="32"/>
        <v>1</v>
      </c>
      <c r="N218" s="10">
        <f t="shared" si="33"/>
        <v>1</v>
      </c>
      <c r="O218" s="10">
        <f t="shared" si="34"/>
        <v>2</v>
      </c>
    </row>
    <row r="219" spans="1:15" ht="26.25">
      <c r="A219" s="80"/>
      <c r="B219" s="2" t="s">
        <v>95</v>
      </c>
      <c r="C219" s="2">
        <f>SUM(C217:C218)</f>
        <v>16</v>
      </c>
      <c r="D219" s="2">
        <f aca="true" t="shared" si="45" ref="D219:L219">SUM(D217:D218)</f>
        <v>34</v>
      </c>
      <c r="E219" s="2">
        <f t="shared" si="45"/>
        <v>1</v>
      </c>
      <c r="F219" s="2">
        <f t="shared" si="45"/>
        <v>0</v>
      </c>
      <c r="G219" s="2">
        <f t="shared" si="45"/>
        <v>0</v>
      </c>
      <c r="H219" s="2">
        <f t="shared" si="45"/>
        <v>0</v>
      </c>
      <c r="I219" s="2">
        <f t="shared" si="45"/>
        <v>0</v>
      </c>
      <c r="J219" s="2">
        <f t="shared" si="45"/>
        <v>1</v>
      </c>
      <c r="K219" s="2">
        <f t="shared" si="45"/>
        <v>0</v>
      </c>
      <c r="L219" s="2">
        <f t="shared" si="45"/>
        <v>1</v>
      </c>
      <c r="M219" s="10"/>
      <c r="N219" s="10"/>
      <c r="O219" s="10"/>
    </row>
    <row r="220" spans="1:15" ht="26.25">
      <c r="A220" s="80" t="s">
        <v>189</v>
      </c>
      <c r="B220" s="2" t="s">
        <v>84</v>
      </c>
      <c r="C220" s="11">
        <f aca="true" t="shared" si="46" ref="C220:L220">C192+C162</f>
        <v>298</v>
      </c>
      <c r="D220" s="11">
        <f t="shared" si="46"/>
        <v>89</v>
      </c>
      <c r="E220" s="11">
        <f t="shared" si="46"/>
        <v>0</v>
      </c>
      <c r="F220" s="11">
        <f t="shared" si="46"/>
        <v>0</v>
      </c>
      <c r="G220" s="11">
        <f t="shared" si="46"/>
        <v>0</v>
      </c>
      <c r="H220" s="11">
        <f t="shared" si="46"/>
        <v>0</v>
      </c>
      <c r="I220" s="11">
        <f t="shared" si="46"/>
        <v>2</v>
      </c>
      <c r="J220" s="11">
        <f t="shared" si="46"/>
        <v>0</v>
      </c>
      <c r="K220" s="11">
        <f t="shared" si="46"/>
        <v>0</v>
      </c>
      <c r="L220" s="11">
        <f t="shared" si="46"/>
        <v>0</v>
      </c>
      <c r="M220" s="16">
        <f t="shared" si="32"/>
        <v>300</v>
      </c>
      <c r="N220" s="16">
        <f t="shared" si="33"/>
        <v>89</v>
      </c>
      <c r="O220" s="16">
        <f t="shared" si="34"/>
        <v>389</v>
      </c>
    </row>
    <row r="221" spans="1:15" ht="26.25">
      <c r="A221" s="80"/>
      <c r="B221" s="2" t="s">
        <v>85</v>
      </c>
      <c r="C221" s="11">
        <v>11</v>
      </c>
      <c r="D221" s="11">
        <v>1</v>
      </c>
      <c r="E221" s="11">
        <v>0</v>
      </c>
      <c r="F221" s="11">
        <v>0</v>
      </c>
      <c r="G221" s="11">
        <v>0</v>
      </c>
      <c r="H221" s="11">
        <v>0</v>
      </c>
      <c r="I221" s="11">
        <v>2</v>
      </c>
      <c r="J221" s="11">
        <v>0</v>
      </c>
      <c r="K221" s="11">
        <v>0</v>
      </c>
      <c r="L221" s="11">
        <v>0</v>
      </c>
      <c r="M221" s="16">
        <f t="shared" si="32"/>
        <v>13</v>
      </c>
      <c r="N221" s="16">
        <f t="shared" si="33"/>
        <v>1</v>
      </c>
      <c r="O221" s="16">
        <f t="shared" si="34"/>
        <v>14</v>
      </c>
    </row>
    <row r="222" spans="1:15" ht="26.25">
      <c r="A222" s="80"/>
      <c r="B222" s="2" t="s">
        <v>95</v>
      </c>
      <c r="C222" s="11">
        <f>SUM(C220:C221)</f>
        <v>309</v>
      </c>
      <c r="D222" s="11">
        <f aca="true" t="shared" si="47" ref="D222:L222">SUM(D220:D221)</f>
        <v>90</v>
      </c>
      <c r="E222" s="11">
        <f t="shared" si="47"/>
        <v>0</v>
      </c>
      <c r="F222" s="11">
        <f t="shared" si="47"/>
        <v>0</v>
      </c>
      <c r="G222" s="11">
        <f t="shared" si="47"/>
        <v>0</v>
      </c>
      <c r="H222" s="11">
        <f t="shared" si="47"/>
        <v>0</v>
      </c>
      <c r="I222" s="11">
        <f t="shared" si="47"/>
        <v>4</v>
      </c>
      <c r="J222" s="11">
        <f t="shared" si="47"/>
        <v>0</v>
      </c>
      <c r="K222" s="11">
        <f t="shared" si="47"/>
        <v>0</v>
      </c>
      <c r="L222" s="11">
        <f t="shared" si="47"/>
        <v>0</v>
      </c>
      <c r="M222" s="16"/>
      <c r="N222" s="16"/>
      <c r="O222" s="16"/>
    </row>
    <row r="223" spans="1:15" ht="26.25">
      <c r="A223" s="80" t="s">
        <v>151</v>
      </c>
      <c r="B223" s="2" t="s">
        <v>84</v>
      </c>
      <c r="C223" s="11">
        <f aca="true" t="shared" si="48" ref="C223:L223">C193+C164</f>
        <v>10</v>
      </c>
      <c r="D223" s="11">
        <f t="shared" si="48"/>
        <v>6</v>
      </c>
      <c r="E223" s="11">
        <f t="shared" si="48"/>
        <v>0</v>
      </c>
      <c r="F223" s="11">
        <f t="shared" si="48"/>
        <v>0</v>
      </c>
      <c r="G223" s="11">
        <f t="shared" si="48"/>
        <v>0</v>
      </c>
      <c r="H223" s="11">
        <f t="shared" si="48"/>
        <v>0</v>
      </c>
      <c r="I223" s="11">
        <f t="shared" si="48"/>
        <v>0</v>
      </c>
      <c r="J223" s="11">
        <f t="shared" si="48"/>
        <v>0</v>
      </c>
      <c r="K223" s="11">
        <f t="shared" si="48"/>
        <v>0</v>
      </c>
      <c r="L223" s="11">
        <f t="shared" si="48"/>
        <v>0</v>
      </c>
      <c r="M223" s="16">
        <f t="shared" si="32"/>
        <v>10</v>
      </c>
      <c r="N223" s="16">
        <f t="shared" si="33"/>
        <v>6</v>
      </c>
      <c r="O223" s="16">
        <f t="shared" si="34"/>
        <v>16</v>
      </c>
    </row>
    <row r="224" spans="1:15" ht="26.25">
      <c r="A224" s="80"/>
      <c r="B224" s="2" t="s">
        <v>85</v>
      </c>
      <c r="C224" s="11">
        <v>3</v>
      </c>
      <c r="D224" s="11">
        <v>3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6">
        <f t="shared" si="32"/>
        <v>3</v>
      </c>
      <c r="N224" s="16">
        <f t="shared" si="33"/>
        <v>3</v>
      </c>
      <c r="O224" s="16">
        <f t="shared" si="34"/>
        <v>6</v>
      </c>
    </row>
    <row r="225" spans="1:15" ht="26.25">
      <c r="A225" s="80"/>
      <c r="B225" s="2" t="s">
        <v>95</v>
      </c>
      <c r="C225" s="11">
        <f>SUM(C223:C224)</f>
        <v>13</v>
      </c>
      <c r="D225" s="11">
        <f aca="true" t="shared" si="49" ref="D225:L225">SUM(D223:D224)</f>
        <v>9</v>
      </c>
      <c r="E225" s="11">
        <f t="shared" si="49"/>
        <v>0</v>
      </c>
      <c r="F225" s="11">
        <f t="shared" si="49"/>
        <v>0</v>
      </c>
      <c r="G225" s="11">
        <f t="shared" si="49"/>
        <v>0</v>
      </c>
      <c r="H225" s="11">
        <f t="shared" si="49"/>
        <v>0</v>
      </c>
      <c r="I225" s="11">
        <f t="shared" si="49"/>
        <v>0</v>
      </c>
      <c r="J225" s="11">
        <f t="shared" si="49"/>
        <v>0</v>
      </c>
      <c r="K225" s="11">
        <f t="shared" si="49"/>
        <v>0</v>
      </c>
      <c r="L225" s="11">
        <f t="shared" si="49"/>
        <v>0</v>
      </c>
      <c r="M225" s="16"/>
      <c r="N225" s="16"/>
      <c r="O225" s="16"/>
    </row>
    <row r="226" spans="1:15" ht="26.25">
      <c r="A226" s="80" t="s">
        <v>192</v>
      </c>
      <c r="B226" s="2" t="s">
        <v>84</v>
      </c>
      <c r="C226" s="11">
        <f aca="true" t="shared" si="50" ref="C226:L226">C194+C166</f>
        <v>194</v>
      </c>
      <c r="D226" s="11">
        <f t="shared" si="50"/>
        <v>6</v>
      </c>
      <c r="E226" s="11">
        <f t="shared" si="50"/>
        <v>0</v>
      </c>
      <c r="F226" s="11">
        <f t="shared" si="50"/>
        <v>0</v>
      </c>
      <c r="G226" s="11">
        <f t="shared" si="50"/>
        <v>0</v>
      </c>
      <c r="H226" s="11">
        <f t="shared" si="50"/>
        <v>0</v>
      </c>
      <c r="I226" s="11">
        <f t="shared" si="50"/>
        <v>0</v>
      </c>
      <c r="J226" s="11">
        <f t="shared" si="50"/>
        <v>0</v>
      </c>
      <c r="K226" s="11">
        <f t="shared" si="50"/>
        <v>0</v>
      </c>
      <c r="L226" s="11">
        <f t="shared" si="50"/>
        <v>0</v>
      </c>
      <c r="M226" s="16">
        <f t="shared" si="32"/>
        <v>194</v>
      </c>
      <c r="N226" s="16">
        <f t="shared" si="33"/>
        <v>6</v>
      </c>
      <c r="O226" s="16">
        <f t="shared" si="34"/>
        <v>200</v>
      </c>
    </row>
    <row r="227" spans="1:15" ht="26.25">
      <c r="A227" s="80"/>
      <c r="B227" s="2" t="s">
        <v>85</v>
      </c>
      <c r="C227" s="11">
        <v>33</v>
      </c>
      <c r="D227" s="11">
        <v>15</v>
      </c>
      <c r="E227" s="11">
        <v>0</v>
      </c>
      <c r="F227" s="11">
        <v>0</v>
      </c>
      <c r="G227" s="11">
        <v>0</v>
      </c>
      <c r="H227" s="11">
        <v>0</v>
      </c>
      <c r="I227" s="11">
        <v>6</v>
      </c>
      <c r="J227" s="11">
        <v>0</v>
      </c>
      <c r="K227" s="11">
        <v>0</v>
      </c>
      <c r="L227" s="11">
        <v>0</v>
      </c>
      <c r="M227" s="16">
        <f t="shared" si="32"/>
        <v>39</v>
      </c>
      <c r="N227" s="16">
        <f t="shared" si="33"/>
        <v>15</v>
      </c>
      <c r="O227" s="16">
        <f t="shared" si="34"/>
        <v>54</v>
      </c>
    </row>
    <row r="228" spans="1:15" ht="26.25">
      <c r="A228" s="80"/>
      <c r="B228" s="2" t="s">
        <v>95</v>
      </c>
      <c r="C228" s="11">
        <f>SUM(C226:C227)</f>
        <v>227</v>
      </c>
      <c r="D228" s="11">
        <f aca="true" t="shared" si="51" ref="D228:L228">SUM(D226:D227)</f>
        <v>21</v>
      </c>
      <c r="E228" s="11">
        <f t="shared" si="51"/>
        <v>0</v>
      </c>
      <c r="F228" s="11">
        <f t="shared" si="51"/>
        <v>0</v>
      </c>
      <c r="G228" s="11">
        <f t="shared" si="51"/>
        <v>0</v>
      </c>
      <c r="H228" s="11">
        <f t="shared" si="51"/>
        <v>0</v>
      </c>
      <c r="I228" s="11">
        <f t="shared" si="51"/>
        <v>6</v>
      </c>
      <c r="J228" s="11">
        <f t="shared" si="51"/>
        <v>0</v>
      </c>
      <c r="K228" s="11">
        <f t="shared" si="51"/>
        <v>0</v>
      </c>
      <c r="L228" s="11">
        <f t="shared" si="51"/>
        <v>0</v>
      </c>
      <c r="M228" s="16"/>
      <c r="N228" s="16"/>
      <c r="O228" s="16"/>
    </row>
    <row r="229" spans="1:15" ht="26.25">
      <c r="A229" s="80" t="s">
        <v>169</v>
      </c>
      <c r="B229" s="2" t="s">
        <v>84</v>
      </c>
      <c r="C229" s="11">
        <f aca="true" t="shared" si="52" ref="C229:L229">C195+C168</f>
        <v>54</v>
      </c>
      <c r="D229" s="11">
        <f t="shared" si="52"/>
        <v>43</v>
      </c>
      <c r="E229" s="11">
        <f t="shared" si="52"/>
        <v>0</v>
      </c>
      <c r="F229" s="11">
        <f t="shared" si="52"/>
        <v>0</v>
      </c>
      <c r="G229" s="11">
        <f t="shared" si="52"/>
        <v>0</v>
      </c>
      <c r="H229" s="11">
        <f t="shared" si="52"/>
        <v>0</v>
      </c>
      <c r="I229" s="11">
        <f t="shared" si="52"/>
        <v>0</v>
      </c>
      <c r="J229" s="11">
        <f t="shared" si="52"/>
        <v>0</v>
      </c>
      <c r="K229" s="11">
        <f t="shared" si="52"/>
        <v>0</v>
      </c>
      <c r="L229" s="11">
        <f t="shared" si="52"/>
        <v>0</v>
      </c>
      <c r="M229" s="16">
        <f t="shared" si="32"/>
        <v>54</v>
      </c>
      <c r="N229" s="16">
        <f t="shared" si="33"/>
        <v>43</v>
      </c>
      <c r="O229" s="16">
        <f t="shared" si="34"/>
        <v>97</v>
      </c>
    </row>
    <row r="230" spans="1:15" ht="26.25">
      <c r="A230" s="80"/>
      <c r="B230" s="2" t="s">
        <v>85</v>
      </c>
      <c r="C230" s="11">
        <v>7</v>
      </c>
      <c r="D230" s="11">
        <v>6</v>
      </c>
      <c r="E230" s="11">
        <v>0</v>
      </c>
      <c r="F230" s="11">
        <v>0</v>
      </c>
      <c r="G230" s="11">
        <v>0</v>
      </c>
      <c r="H230" s="11">
        <v>0</v>
      </c>
      <c r="I230" s="11">
        <v>1</v>
      </c>
      <c r="J230" s="11">
        <v>0</v>
      </c>
      <c r="K230" s="11">
        <v>0</v>
      </c>
      <c r="L230" s="11">
        <v>0</v>
      </c>
      <c r="M230" s="16">
        <f t="shared" si="32"/>
        <v>8</v>
      </c>
      <c r="N230" s="16">
        <f t="shared" si="33"/>
        <v>6</v>
      </c>
      <c r="O230" s="16">
        <f t="shared" si="34"/>
        <v>14</v>
      </c>
    </row>
    <row r="231" spans="1:15" ht="26.25">
      <c r="A231" s="80"/>
      <c r="B231" s="2" t="s">
        <v>95</v>
      </c>
      <c r="C231" s="11">
        <f>SUM(C229:C230)</f>
        <v>61</v>
      </c>
      <c r="D231" s="11">
        <f aca="true" t="shared" si="53" ref="D231:L231">SUM(D229:D230)</f>
        <v>49</v>
      </c>
      <c r="E231" s="11">
        <f t="shared" si="53"/>
        <v>0</v>
      </c>
      <c r="F231" s="11">
        <f t="shared" si="53"/>
        <v>0</v>
      </c>
      <c r="G231" s="11">
        <f t="shared" si="53"/>
        <v>0</v>
      </c>
      <c r="H231" s="11">
        <f t="shared" si="53"/>
        <v>0</v>
      </c>
      <c r="I231" s="11">
        <f t="shared" si="53"/>
        <v>1</v>
      </c>
      <c r="J231" s="11">
        <f t="shared" si="53"/>
        <v>0</v>
      </c>
      <c r="K231" s="11">
        <f t="shared" si="53"/>
        <v>0</v>
      </c>
      <c r="L231" s="11">
        <f t="shared" si="53"/>
        <v>0</v>
      </c>
      <c r="M231" s="16"/>
      <c r="N231" s="16"/>
      <c r="O231" s="16"/>
    </row>
    <row r="232" spans="1:15" ht="26.25">
      <c r="A232" s="80" t="s">
        <v>181</v>
      </c>
      <c r="B232" s="2" t="s">
        <v>84</v>
      </c>
      <c r="C232" s="11">
        <f aca="true" t="shared" si="54" ref="C232:L232">C196+C170</f>
        <v>89</v>
      </c>
      <c r="D232" s="11">
        <f t="shared" si="54"/>
        <v>102</v>
      </c>
      <c r="E232" s="11">
        <f t="shared" si="54"/>
        <v>0</v>
      </c>
      <c r="F232" s="11">
        <f t="shared" si="54"/>
        <v>4</v>
      </c>
      <c r="G232" s="11">
        <f t="shared" si="54"/>
        <v>0</v>
      </c>
      <c r="H232" s="11">
        <f t="shared" si="54"/>
        <v>0</v>
      </c>
      <c r="I232" s="11">
        <f t="shared" si="54"/>
        <v>0</v>
      </c>
      <c r="J232" s="11">
        <f t="shared" si="54"/>
        <v>0</v>
      </c>
      <c r="K232" s="11">
        <f t="shared" si="54"/>
        <v>0</v>
      </c>
      <c r="L232" s="11">
        <f t="shared" si="54"/>
        <v>0</v>
      </c>
      <c r="M232" s="16">
        <f t="shared" si="32"/>
        <v>89</v>
      </c>
      <c r="N232" s="16">
        <f t="shared" si="33"/>
        <v>106</v>
      </c>
      <c r="O232" s="16">
        <f t="shared" si="34"/>
        <v>195</v>
      </c>
    </row>
    <row r="233" spans="1:15" ht="26.25">
      <c r="A233" s="80"/>
      <c r="B233" s="2" t="s">
        <v>85</v>
      </c>
      <c r="C233" s="11">
        <v>35</v>
      </c>
      <c r="D233" s="11">
        <v>4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6">
        <f t="shared" si="32"/>
        <v>35</v>
      </c>
      <c r="N233" s="16">
        <f t="shared" si="33"/>
        <v>4</v>
      </c>
      <c r="O233" s="16">
        <f t="shared" si="34"/>
        <v>39</v>
      </c>
    </row>
    <row r="234" spans="1:15" ht="26.25">
      <c r="A234" s="80"/>
      <c r="B234" s="2" t="s">
        <v>95</v>
      </c>
      <c r="C234" s="11">
        <f>SUM(C232:C233)</f>
        <v>124</v>
      </c>
      <c r="D234" s="11">
        <f aca="true" t="shared" si="55" ref="D234:L234">SUM(D232:D233)</f>
        <v>106</v>
      </c>
      <c r="E234" s="11">
        <f t="shared" si="55"/>
        <v>0</v>
      </c>
      <c r="F234" s="11">
        <f t="shared" si="55"/>
        <v>4</v>
      </c>
      <c r="G234" s="11">
        <f t="shared" si="55"/>
        <v>0</v>
      </c>
      <c r="H234" s="11">
        <f t="shared" si="55"/>
        <v>0</v>
      </c>
      <c r="I234" s="11">
        <f t="shared" si="55"/>
        <v>0</v>
      </c>
      <c r="J234" s="11">
        <f t="shared" si="55"/>
        <v>0</v>
      </c>
      <c r="K234" s="11">
        <f t="shared" si="55"/>
        <v>0</v>
      </c>
      <c r="L234" s="11">
        <f t="shared" si="55"/>
        <v>0</v>
      </c>
      <c r="M234" s="16"/>
      <c r="N234" s="16"/>
      <c r="O234" s="16"/>
    </row>
    <row r="235" spans="1:15" ht="26.25">
      <c r="A235" s="80" t="s">
        <v>172</v>
      </c>
      <c r="B235" s="2" t="s">
        <v>84</v>
      </c>
      <c r="C235" s="11">
        <f aca="true" t="shared" si="56" ref="C235:L235">C197+C172</f>
        <v>0</v>
      </c>
      <c r="D235" s="11">
        <f t="shared" si="56"/>
        <v>0</v>
      </c>
      <c r="E235" s="11">
        <f t="shared" si="56"/>
        <v>0</v>
      </c>
      <c r="F235" s="11">
        <f t="shared" si="56"/>
        <v>0</v>
      </c>
      <c r="G235" s="11">
        <f t="shared" si="56"/>
        <v>0</v>
      </c>
      <c r="H235" s="11">
        <f t="shared" si="56"/>
        <v>0</v>
      </c>
      <c r="I235" s="11">
        <f t="shared" si="56"/>
        <v>0</v>
      </c>
      <c r="J235" s="11">
        <f t="shared" si="56"/>
        <v>0</v>
      </c>
      <c r="K235" s="11">
        <f t="shared" si="56"/>
        <v>0</v>
      </c>
      <c r="L235" s="11">
        <f t="shared" si="56"/>
        <v>0</v>
      </c>
      <c r="M235" s="16">
        <f t="shared" si="32"/>
        <v>0</v>
      </c>
      <c r="N235" s="16">
        <f t="shared" si="33"/>
        <v>0</v>
      </c>
      <c r="O235" s="16">
        <f t="shared" si="34"/>
        <v>0</v>
      </c>
    </row>
    <row r="236" spans="1:15" ht="26.25">
      <c r="A236" s="80"/>
      <c r="B236" s="2" t="s">
        <v>85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6">
        <f t="shared" si="32"/>
        <v>0</v>
      </c>
      <c r="N236" s="16">
        <f t="shared" si="33"/>
        <v>0</v>
      </c>
      <c r="O236" s="16">
        <f t="shared" si="34"/>
        <v>0</v>
      </c>
    </row>
    <row r="237" spans="1:15" ht="26.25">
      <c r="A237" s="80"/>
      <c r="B237" s="2" t="s">
        <v>95</v>
      </c>
      <c r="C237" s="11">
        <f>SUM(C235:C236)</f>
        <v>0</v>
      </c>
      <c r="D237" s="11">
        <f aca="true" t="shared" si="57" ref="D237:L237">SUM(D235:D236)</f>
        <v>0</v>
      </c>
      <c r="E237" s="11">
        <f t="shared" si="57"/>
        <v>0</v>
      </c>
      <c r="F237" s="11">
        <f t="shared" si="57"/>
        <v>0</v>
      </c>
      <c r="G237" s="11">
        <f t="shared" si="57"/>
        <v>0</v>
      </c>
      <c r="H237" s="11">
        <f t="shared" si="57"/>
        <v>0</v>
      </c>
      <c r="I237" s="11">
        <f t="shared" si="57"/>
        <v>0</v>
      </c>
      <c r="J237" s="11">
        <f t="shared" si="57"/>
        <v>0</v>
      </c>
      <c r="K237" s="11">
        <f t="shared" si="57"/>
        <v>0</v>
      </c>
      <c r="L237" s="11">
        <f t="shared" si="57"/>
        <v>0</v>
      </c>
      <c r="M237" s="16"/>
      <c r="N237" s="16"/>
      <c r="O237" s="16"/>
    </row>
    <row r="238" spans="1:15" ht="26.25">
      <c r="A238" s="80" t="s">
        <v>177</v>
      </c>
      <c r="B238" s="2" t="s">
        <v>84</v>
      </c>
      <c r="C238" s="11">
        <f aca="true" t="shared" si="58" ref="C238:L238">C198+C174</f>
        <v>154</v>
      </c>
      <c r="D238" s="11">
        <f t="shared" si="58"/>
        <v>41</v>
      </c>
      <c r="E238" s="11">
        <f t="shared" si="58"/>
        <v>1</v>
      </c>
      <c r="F238" s="11">
        <f t="shared" si="58"/>
        <v>1</v>
      </c>
      <c r="G238" s="11">
        <f t="shared" si="58"/>
        <v>0</v>
      </c>
      <c r="H238" s="11">
        <f t="shared" si="58"/>
        <v>0</v>
      </c>
      <c r="I238" s="11">
        <f t="shared" si="58"/>
        <v>2</v>
      </c>
      <c r="J238" s="11">
        <f t="shared" si="58"/>
        <v>0</v>
      </c>
      <c r="K238" s="11">
        <f t="shared" si="58"/>
        <v>0</v>
      </c>
      <c r="L238" s="11">
        <f t="shared" si="58"/>
        <v>0</v>
      </c>
      <c r="M238" s="16">
        <f t="shared" si="32"/>
        <v>157</v>
      </c>
      <c r="N238" s="16">
        <f t="shared" si="33"/>
        <v>42</v>
      </c>
      <c r="O238" s="16">
        <f t="shared" si="34"/>
        <v>199</v>
      </c>
    </row>
    <row r="239" spans="1:15" ht="26.25">
      <c r="A239" s="80"/>
      <c r="B239" s="2" t="s">
        <v>85</v>
      </c>
      <c r="C239" s="11">
        <v>22</v>
      </c>
      <c r="D239" s="11">
        <v>11</v>
      </c>
      <c r="E239" s="11">
        <v>0</v>
      </c>
      <c r="F239" s="11">
        <v>0</v>
      </c>
      <c r="G239" s="11">
        <v>0</v>
      </c>
      <c r="H239" s="11">
        <v>0</v>
      </c>
      <c r="I239" s="11">
        <v>9</v>
      </c>
      <c r="J239" s="11">
        <v>0</v>
      </c>
      <c r="K239" s="11">
        <v>0</v>
      </c>
      <c r="L239" s="11">
        <v>0</v>
      </c>
      <c r="M239" s="16">
        <f t="shared" si="32"/>
        <v>31</v>
      </c>
      <c r="N239" s="16">
        <f t="shared" si="33"/>
        <v>11</v>
      </c>
      <c r="O239" s="16">
        <f t="shared" si="34"/>
        <v>42</v>
      </c>
    </row>
    <row r="240" spans="1:15" ht="26.25">
      <c r="A240" s="80"/>
      <c r="B240" s="2" t="s">
        <v>95</v>
      </c>
      <c r="C240" s="11">
        <f>SUM(C238:C239)</f>
        <v>176</v>
      </c>
      <c r="D240" s="11">
        <f aca="true" t="shared" si="59" ref="D240:L240">SUM(D238:D239)</f>
        <v>52</v>
      </c>
      <c r="E240" s="11">
        <f t="shared" si="59"/>
        <v>1</v>
      </c>
      <c r="F240" s="11">
        <f t="shared" si="59"/>
        <v>1</v>
      </c>
      <c r="G240" s="11">
        <f t="shared" si="59"/>
        <v>0</v>
      </c>
      <c r="H240" s="11">
        <f t="shared" si="59"/>
        <v>0</v>
      </c>
      <c r="I240" s="11">
        <f t="shared" si="59"/>
        <v>11</v>
      </c>
      <c r="J240" s="11">
        <f t="shared" si="59"/>
        <v>0</v>
      </c>
      <c r="K240" s="11">
        <f t="shared" si="59"/>
        <v>0</v>
      </c>
      <c r="L240" s="11">
        <f t="shared" si="59"/>
        <v>0</v>
      </c>
      <c r="M240" s="16"/>
      <c r="N240" s="16"/>
      <c r="O240" s="16"/>
    </row>
    <row r="241" spans="1:15" ht="26.25">
      <c r="A241" s="80" t="s">
        <v>180</v>
      </c>
      <c r="B241" s="2" t="s">
        <v>84</v>
      </c>
      <c r="C241" s="11">
        <f aca="true" t="shared" si="60" ref="C241:L241">C199+C176</f>
        <v>78</v>
      </c>
      <c r="D241" s="11">
        <f t="shared" si="60"/>
        <v>18</v>
      </c>
      <c r="E241" s="11">
        <f t="shared" si="60"/>
        <v>0</v>
      </c>
      <c r="F241" s="11">
        <f t="shared" si="60"/>
        <v>0</v>
      </c>
      <c r="G241" s="11">
        <f t="shared" si="60"/>
        <v>0</v>
      </c>
      <c r="H241" s="11">
        <f t="shared" si="60"/>
        <v>0</v>
      </c>
      <c r="I241" s="11">
        <f t="shared" si="60"/>
        <v>0</v>
      </c>
      <c r="J241" s="11">
        <f t="shared" si="60"/>
        <v>0</v>
      </c>
      <c r="K241" s="11">
        <f t="shared" si="60"/>
        <v>0</v>
      </c>
      <c r="L241" s="11">
        <f t="shared" si="60"/>
        <v>0</v>
      </c>
      <c r="M241" s="16">
        <f t="shared" si="32"/>
        <v>78</v>
      </c>
      <c r="N241" s="16">
        <f t="shared" si="33"/>
        <v>18</v>
      </c>
      <c r="O241" s="16">
        <f t="shared" si="34"/>
        <v>96</v>
      </c>
    </row>
    <row r="242" spans="1:15" ht="26.25">
      <c r="A242" s="80"/>
      <c r="B242" s="2" t="s">
        <v>85</v>
      </c>
      <c r="C242" s="11">
        <v>13</v>
      </c>
      <c r="D242" s="11">
        <v>2</v>
      </c>
      <c r="E242" s="11">
        <v>0</v>
      </c>
      <c r="F242" s="11">
        <v>0</v>
      </c>
      <c r="G242" s="11">
        <v>0</v>
      </c>
      <c r="H242" s="11">
        <v>0</v>
      </c>
      <c r="I242" s="11">
        <v>2</v>
      </c>
      <c r="J242" s="11">
        <v>0</v>
      </c>
      <c r="K242" s="11">
        <v>0</v>
      </c>
      <c r="L242" s="11">
        <v>0</v>
      </c>
      <c r="M242" s="16">
        <f t="shared" si="32"/>
        <v>15</v>
      </c>
      <c r="N242" s="16">
        <f t="shared" si="33"/>
        <v>2</v>
      </c>
      <c r="O242" s="16">
        <f t="shared" si="34"/>
        <v>17</v>
      </c>
    </row>
    <row r="243" spans="1:15" ht="26.25">
      <c r="A243" s="80"/>
      <c r="B243" s="2" t="s">
        <v>95</v>
      </c>
      <c r="C243" s="11">
        <f>SUM(C241:C242)</f>
        <v>91</v>
      </c>
      <c r="D243" s="11">
        <f aca="true" t="shared" si="61" ref="D243:L243">SUM(D241:D242)</f>
        <v>20</v>
      </c>
      <c r="E243" s="11">
        <f t="shared" si="61"/>
        <v>0</v>
      </c>
      <c r="F243" s="11">
        <f t="shared" si="61"/>
        <v>0</v>
      </c>
      <c r="G243" s="11">
        <f t="shared" si="61"/>
        <v>0</v>
      </c>
      <c r="H243" s="11">
        <f t="shared" si="61"/>
        <v>0</v>
      </c>
      <c r="I243" s="11">
        <f t="shared" si="61"/>
        <v>2</v>
      </c>
      <c r="J243" s="11">
        <f t="shared" si="61"/>
        <v>0</v>
      </c>
      <c r="K243" s="11">
        <f t="shared" si="61"/>
        <v>0</v>
      </c>
      <c r="L243" s="11">
        <f t="shared" si="61"/>
        <v>0</v>
      </c>
      <c r="M243" s="16"/>
      <c r="N243" s="16"/>
      <c r="O243" s="16"/>
    </row>
    <row r="244" spans="1:15" ht="26.25">
      <c r="A244" s="80" t="s">
        <v>165</v>
      </c>
      <c r="B244" s="2" t="s">
        <v>84</v>
      </c>
      <c r="C244" s="11">
        <f aca="true" t="shared" si="62" ref="C244:L244">C178</f>
        <v>62</v>
      </c>
      <c r="D244" s="11">
        <f t="shared" si="62"/>
        <v>8</v>
      </c>
      <c r="E244" s="11">
        <f t="shared" si="62"/>
        <v>0</v>
      </c>
      <c r="F244" s="11">
        <f t="shared" si="62"/>
        <v>1</v>
      </c>
      <c r="G244" s="11">
        <f t="shared" si="62"/>
        <v>0</v>
      </c>
      <c r="H244" s="11">
        <f t="shared" si="62"/>
        <v>0</v>
      </c>
      <c r="I244" s="11">
        <f t="shared" si="62"/>
        <v>5</v>
      </c>
      <c r="J244" s="11">
        <f t="shared" si="62"/>
        <v>0</v>
      </c>
      <c r="K244" s="11">
        <f t="shared" si="62"/>
        <v>0</v>
      </c>
      <c r="L244" s="11">
        <f t="shared" si="62"/>
        <v>0</v>
      </c>
      <c r="M244" s="16">
        <f t="shared" si="32"/>
        <v>67</v>
      </c>
      <c r="N244" s="16">
        <f t="shared" si="33"/>
        <v>9</v>
      </c>
      <c r="O244" s="16">
        <f t="shared" si="34"/>
        <v>76</v>
      </c>
    </row>
    <row r="245" spans="1:15" ht="26.25">
      <c r="A245" s="80"/>
      <c r="B245" s="2" t="s">
        <v>85</v>
      </c>
      <c r="C245" s="11">
        <f aca="true" t="shared" si="63" ref="C245:L245">C179</f>
        <v>5</v>
      </c>
      <c r="D245" s="11">
        <f t="shared" si="63"/>
        <v>1</v>
      </c>
      <c r="E245" s="11">
        <f t="shared" si="63"/>
        <v>0</v>
      </c>
      <c r="F245" s="11">
        <f t="shared" si="63"/>
        <v>0</v>
      </c>
      <c r="G245" s="11">
        <f t="shared" si="63"/>
        <v>0</v>
      </c>
      <c r="H245" s="11">
        <f t="shared" si="63"/>
        <v>0</v>
      </c>
      <c r="I245" s="11">
        <f t="shared" si="63"/>
        <v>0</v>
      </c>
      <c r="J245" s="11">
        <f t="shared" si="63"/>
        <v>0</v>
      </c>
      <c r="K245" s="11">
        <f t="shared" si="63"/>
        <v>0</v>
      </c>
      <c r="L245" s="11">
        <f t="shared" si="63"/>
        <v>0</v>
      </c>
      <c r="M245" s="16">
        <f t="shared" si="32"/>
        <v>5</v>
      </c>
      <c r="N245" s="16">
        <f t="shared" si="33"/>
        <v>1</v>
      </c>
      <c r="O245" s="16">
        <f t="shared" si="34"/>
        <v>6</v>
      </c>
    </row>
    <row r="246" spans="1:15" ht="26.25">
      <c r="A246" s="80"/>
      <c r="B246" s="2" t="s">
        <v>95</v>
      </c>
      <c r="C246" s="11">
        <f>SUM(C244:C245)</f>
        <v>67</v>
      </c>
      <c r="D246" s="11">
        <f aca="true" t="shared" si="64" ref="D246:L246">SUM(D244:D245)</f>
        <v>9</v>
      </c>
      <c r="E246" s="11">
        <f t="shared" si="64"/>
        <v>0</v>
      </c>
      <c r="F246" s="11">
        <f t="shared" si="64"/>
        <v>1</v>
      </c>
      <c r="G246" s="11">
        <f t="shared" si="64"/>
        <v>0</v>
      </c>
      <c r="H246" s="11">
        <f t="shared" si="64"/>
        <v>0</v>
      </c>
      <c r="I246" s="11">
        <f t="shared" si="64"/>
        <v>5</v>
      </c>
      <c r="J246" s="11">
        <f t="shared" si="64"/>
        <v>0</v>
      </c>
      <c r="K246" s="11">
        <f t="shared" si="64"/>
        <v>0</v>
      </c>
      <c r="L246" s="11">
        <f t="shared" si="64"/>
        <v>0</v>
      </c>
      <c r="M246" s="16"/>
      <c r="N246" s="16"/>
      <c r="O246" s="16"/>
    </row>
    <row r="247" spans="1:15" ht="26.25">
      <c r="A247" s="77" t="s">
        <v>95</v>
      </c>
      <c r="B247" s="10" t="s">
        <v>84</v>
      </c>
      <c r="C247" s="10">
        <f>C244+C241+C238+C235+C232+C229+C226+C223+C220+C217+C214+C211+C208+C205</f>
        <v>1649</v>
      </c>
      <c r="D247" s="10">
        <f aca="true" t="shared" si="65" ref="D247:O247">D244+D241+D238+D235+D232+D229+D226+D223+D220+D217+D214+D211+D208+D205</f>
        <v>618</v>
      </c>
      <c r="E247" s="10">
        <f t="shared" si="65"/>
        <v>7</v>
      </c>
      <c r="F247" s="10">
        <f t="shared" si="65"/>
        <v>13</v>
      </c>
      <c r="G247" s="10">
        <f t="shared" si="65"/>
        <v>1</v>
      </c>
      <c r="H247" s="10">
        <f t="shared" si="65"/>
        <v>0</v>
      </c>
      <c r="I247" s="10">
        <f t="shared" si="65"/>
        <v>15</v>
      </c>
      <c r="J247" s="10">
        <f t="shared" si="65"/>
        <v>1</v>
      </c>
      <c r="K247" s="10">
        <f t="shared" si="65"/>
        <v>29</v>
      </c>
      <c r="L247" s="10">
        <f t="shared" si="65"/>
        <v>12</v>
      </c>
      <c r="M247" s="10">
        <f t="shared" si="65"/>
        <v>1701</v>
      </c>
      <c r="N247" s="10">
        <f t="shared" si="65"/>
        <v>644</v>
      </c>
      <c r="O247" s="10">
        <f t="shared" si="65"/>
        <v>2345</v>
      </c>
    </row>
    <row r="248" spans="1:15" ht="26.25">
      <c r="A248" s="77"/>
      <c r="B248" s="10" t="s">
        <v>85</v>
      </c>
      <c r="C248" s="10">
        <f>C245+C242+C239+C236+C233+C230+C227+C224+C221+C218+C215+C212+C209+C206</f>
        <v>137</v>
      </c>
      <c r="D248" s="10">
        <f aca="true" t="shared" si="66" ref="D248:O248">D245+D242+D239+D236+D233+D230+D227+D224+D221+D218+D215+D212+D209+D206</f>
        <v>46</v>
      </c>
      <c r="E248" s="10">
        <f t="shared" si="66"/>
        <v>0</v>
      </c>
      <c r="F248" s="10">
        <f t="shared" si="66"/>
        <v>0</v>
      </c>
      <c r="G248" s="10">
        <f t="shared" si="66"/>
        <v>0</v>
      </c>
      <c r="H248" s="10">
        <f t="shared" si="66"/>
        <v>0</v>
      </c>
      <c r="I248" s="10">
        <f t="shared" si="66"/>
        <v>21</v>
      </c>
      <c r="J248" s="10">
        <f t="shared" si="66"/>
        <v>0</v>
      </c>
      <c r="K248" s="10">
        <f t="shared" si="66"/>
        <v>0</v>
      </c>
      <c r="L248" s="10">
        <f t="shared" si="66"/>
        <v>0</v>
      </c>
      <c r="M248" s="10">
        <f t="shared" si="66"/>
        <v>158</v>
      </c>
      <c r="N248" s="10">
        <f t="shared" si="66"/>
        <v>46</v>
      </c>
      <c r="O248" s="10">
        <f t="shared" si="66"/>
        <v>204</v>
      </c>
    </row>
    <row r="249" spans="1:15" ht="26.25">
      <c r="A249" s="77"/>
      <c r="B249" s="10" t="s">
        <v>95</v>
      </c>
      <c r="C249" s="10">
        <f>C246+C243+C240+C237+C234+C231+C228+C225+C222+C219+C216+C213+C210+C207</f>
        <v>1786</v>
      </c>
      <c r="D249" s="10">
        <f aca="true" t="shared" si="67" ref="D249:O249">D246+D243+D240+D237+D234+D231+D228+D225+D222+D219+D216+D213+D210+D207</f>
        <v>664</v>
      </c>
      <c r="E249" s="10">
        <f t="shared" si="67"/>
        <v>7</v>
      </c>
      <c r="F249" s="10">
        <f t="shared" si="67"/>
        <v>13</v>
      </c>
      <c r="G249" s="10">
        <f t="shared" si="67"/>
        <v>1</v>
      </c>
      <c r="H249" s="10">
        <f t="shared" si="67"/>
        <v>0</v>
      </c>
      <c r="I249" s="10">
        <f t="shared" si="67"/>
        <v>36</v>
      </c>
      <c r="J249" s="10">
        <f t="shared" si="67"/>
        <v>1</v>
      </c>
      <c r="K249" s="10">
        <f t="shared" si="67"/>
        <v>29</v>
      </c>
      <c r="L249" s="10">
        <f t="shared" si="67"/>
        <v>12</v>
      </c>
      <c r="M249" s="10">
        <f t="shared" si="67"/>
        <v>0</v>
      </c>
      <c r="N249" s="10">
        <f t="shared" si="67"/>
        <v>0</v>
      </c>
      <c r="O249" s="10">
        <f t="shared" si="67"/>
        <v>0</v>
      </c>
    </row>
    <row r="254" spans="1:10" ht="26.25">
      <c r="A254" s="84" t="s">
        <v>212</v>
      </c>
      <c r="B254" s="84"/>
      <c r="C254" s="84"/>
      <c r="D254" s="84"/>
      <c r="E254" s="84"/>
      <c r="F254" s="23"/>
      <c r="G254" s="23"/>
      <c r="H254" s="23"/>
      <c r="I254" s="23"/>
      <c r="J254" s="23"/>
    </row>
    <row r="255" spans="1:5" ht="26.25">
      <c r="A255" s="77" t="s">
        <v>0</v>
      </c>
      <c r="B255" s="82" t="s">
        <v>199</v>
      </c>
      <c r="C255" s="82" t="s">
        <v>201</v>
      </c>
      <c r="D255" s="82"/>
      <c r="E255" s="82"/>
    </row>
    <row r="256" spans="1:5" ht="26.25">
      <c r="A256" s="77"/>
      <c r="B256" s="82"/>
      <c r="C256" s="22" t="s">
        <v>164</v>
      </c>
      <c r="D256" s="22" t="s">
        <v>200</v>
      </c>
      <c r="E256" s="22" t="s">
        <v>95</v>
      </c>
    </row>
    <row r="257" spans="1:5" ht="26.25">
      <c r="A257" s="8" t="s">
        <v>197</v>
      </c>
      <c r="B257" s="24">
        <v>24329</v>
      </c>
      <c r="C257" s="24">
        <v>149</v>
      </c>
      <c r="D257" s="24">
        <v>15</v>
      </c>
      <c r="E257" s="25">
        <f>SUM(C257:D257)</f>
        <v>164</v>
      </c>
    </row>
    <row r="258" spans="1:5" ht="26.25">
      <c r="A258" s="8" t="s">
        <v>182</v>
      </c>
      <c r="B258" s="24">
        <v>8257</v>
      </c>
      <c r="C258" s="24">
        <v>93</v>
      </c>
      <c r="D258" s="24">
        <v>44</v>
      </c>
      <c r="E258" s="25">
        <f>SUM(C258:D258)</f>
        <v>137</v>
      </c>
    </row>
    <row r="259" spans="1:5" ht="26.25">
      <c r="A259" s="8" t="s">
        <v>198</v>
      </c>
      <c r="B259" s="24">
        <v>2383</v>
      </c>
      <c r="C259" s="24">
        <v>453</v>
      </c>
      <c r="D259" s="24">
        <v>661</v>
      </c>
      <c r="E259" s="25">
        <f>SUM(C259:D259)</f>
        <v>1114</v>
      </c>
    </row>
    <row r="260" spans="1:5" ht="26.25">
      <c r="A260" s="8" t="s">
        <v>172</v>
      </c>
      <c r="B260" s="24">
        <v>5317</v>
      </c>
      <c r="C260" s="24">
        <v>671</v>
      </c>
      <c r="D260" s="24">
        <v>586</v>
      </c>
      <c r="E260" s="25">
        <f>SUM(C260:D260)</f>
        <v>1257</v>
      </c>
    </row>
    <row r="261" spans="1:5" ht="26.25">
      <c r="A261" s="16" t="s">
        <v>30</v>
      </c>
      <c r="B261" s="25">
        <f>SUM(B257:B260)</f>
        <v>40286</v>
      </c>
      <c r="C261" s="25">
        <f>SUM(C257:C260)</f>
        <v>1366</v>
      </c>
      <c r="D261" s="25">
        <f>SUM(D257:D260)</f>
        <v>1306</v>
      </c>
      <c r="E261" s="25">
        <f>SUM(C261:D261)</f>
        <v>2672</v>
      </c>
    </row>
    <row r="264" spans="1:5" ht="26.25">
      <c r="A264" s="83" t="s">
        <v>107</v>
      </c>
      <c r="B264" s="83"/>
      <c r="C264" s="83"/>
      <c r="D264" s="83"/>
      <c r="E264" s="83"/>
    </row>
    <row r="265" spans="1:5" ht="26.25">
      <c r="A265" s="83"/>
      <c r="B265" s="83"/>
      <c r="C265" s="83"/>
      <c r="D265" s="83"/>
      <c r="E265" s="83"/>
    </row>
    <row r="266" spans="1:5" ht="26.25">
      <c r="A266" s="22" t="s">
        <v>104</v>
      </c>
      <c r="B266" s="82" t="s">
        <v>105</v>
      </c>
      <c r="C266" s="82"/>
      <c r="D266" s="82" t="s">
        <v>106</v>
      </c>
      <c r="E266" s="82"/>
    </row>
    <row r="267" spans="1:5" ht="26.25">
      <c r="A267" s="19">
        <v>20</v>
      </c>
      <c r="B267" s="83">
        <v>12783</v>
      </c>
      <c r="C267" s="83"/>
      <c r="D267" s="83">
        <v>12783</v>
      </c>
      <c r="E267" s="83"/>
    </row>
    <row r="271" spans="1:8" ht="26.25">
      <c r="A271" s="87" t="s">
        <v>213</v>
      </c>
      <c r="B271" s="87"/>
      <c r="C271" s="87"/>
      <c r="D271" s="87"/>
      <c r="E271" s="87"/>
      <c r="F271" s="87"/>
      <c r="G271" s="87"/>
      <c r="H271" s="87"/>
    </row>
    <row r="272" spans="1:8" ht="26.25">
      <c r="A272" s="80" t="s">
        <v>0</v>
      </c>
      <c r="B272" s="80" t="s">
        <v>32</v>
      </c>
      <c r="C272" s="80"/>
      <c r="D272" s="80"/>
      <c r="E272" s="80" t="s">
        <v>36</v>
      </c>
      <c r="F272" s="80" t="s">
        <v>37</v>
      </c>
      <c r="G272" s="80" t="s">
        <v>38</v>
      </c>
      <c r="H272" s="85" t="s">
        <v>31</v>
      </c>
    </row>
    <row r="273" spans="1:8" ht="26.25">
      <c r="A273" s="80"/>
      <c r="B273" s="2" t="s">
        <v>33</v>
      </c>
      <c r="C273" s="2" t="s">
        <v>34</v>
      </c>
      <c r="D273" s="2" t="s">
        <v>35</v>
      </c>
      <c r="E273" s="80"/>
      <c r="F273" s="80"/>
      <c r="G273" s="80"/>
      <c r="H273" s="85"/>
    </row>
    <row r="274" spans="1:8" ht="26.25">
      <c r="A274" s="2" t="s">
        <v>166</v>
      </c>
      <c r="B274" s="2">
        <v>103</v>
      </c>
      <c r="C274" s="2">
        <v>0</v>
      </c>
      <c r="D274" s="2">
        <f>C274+B274</f>
        <v>103</v>
      </c>
      <c r="E274" s="2">
        <v>81</v>
      </c>
      <c r="F274" s="2">
        <v>93</v>
      </c>
      <c r="G274" s="2">
        <v>16</v>
      </c>
      <c r="H274" s="10">
        <f>D274+E274+F274+G274</f>
        <v>293</v>
      </c>
    </row>
    <row r="275" spans="1:8" ht="26.25">
      <c r="A275" s="16" t="s">
        <v>30</v>
      </c>
      <c r="B275" s="10">
        <f aca="true" t="shared" si="68" ref="B275:H275">SUM(B274:B274)</f>
        <v>103</v>
      </c>
      <c r="C275" s="10">
        <f t="shared" si="68"/>
        <v>0</v>
      </c>
      <c r="D275" s="10">
        <f t="shared" si="68"/>
        <v>103</v>
      </c>
      <c r="E275" s="10">
        <f t="shared" si="68"/>
        <v>81</v>
      </c>
      <c r="F275" s="10">
        <f t="shared" si="68"/>
        <v>93</v>
      </c>
      <c r="G275" s="10">
        <f t="shared" si="68"/>
        <v>16</v>
      </c>
      <c r="H275" s="16">
        <f t="shared" si="68"/>
        <v>293</v>
      </c>
    </row>
  </sheetData>
  <sheetProtection/>
  <mergeCells count="109">
    <mergeCell ref="A202:O202"/>
    <mergeCell ref="A178:A179"/>
    <mergeCell ref="A180:A181"/>
    <mergeCell ref="A226:A228"/>
    <mergeCell ref="A223:A225"/>
    <mergeCell ref="A220:A222"/>
    <mergeCell ref="A164:A165"/>
    <mergeCell ref="A170:A171"/>
    <mergeCell ref="A162:A163"/>
    <mergeCell ref="A166:A167"/>
    <mergeCell ref="A168:A169"/>
    <mergeCell ref="A172:A173"/>
    <mergeCell ref="A174:A175"/>
    <mergeCell ref="A176:A177"/>
    <mergeCell ref="I185:J185"/>
    <mergeCell ref="K185:L185"/>
    <mergeCell ref="M185:O185"/>
    <mergeCell ref="A184:O184"/>
    <mergeCell ref="A185:A186"/>
    <mergeCell ref="B185:B186"/>
    <mergeCell ref="C185:D185"/>
    <mergeCell ref="E185:F185"/>
    <mergeCell ref="G185:H185"/>
    <mergeCell ref="A158:A159"/>
    <mergeCell ref="A160:A161"/>
    <mergeCell ref="B150:B151"/>
    <mergeCell ref="C150:D150"/>
    <mergeCell ref="E150:F150"/>
    <mergeCell ref="G150:H150"/>
    <mergeCell ref="A150:A151"/>
    <mergeCell ref="A149:O149"/>
    <mergeCell ref="M150:O150"/>
    <mergeCell ref="A152:A153"/>
    <mergeCell ref="A154:A155"/>
    <mergeCell ref="A156:A157"/>
    <mergeCell ref="A1:J1"/>
    <mergeCell ref="A2:A3"/>
    <mergeCell ref="B2:D2"/>
    <mergeCell ref="E2:G2"/>
    <mergeCell ref="H2:J2"/>
    <mergeCell ref="A31:J31"/>
    <mergeCell ref="I62:I63"/>
    <mergeCell ref="J62:J63"/>
    <mergeCell ref="A32:A33"/>
    <mergeCell ref="B32:D32"/>
    <mergeCell ref="E32:G32"/>
    <mergeCell ref="H32:J32"/>
    <mergeCell ref="A61:J61"/>
    <mergeCell ref="A62:A63"/>
    <mergeCell ref="B62:D62"/>
    <mergeCell ref="E62:E63"/>
    <mergeCell ref="F62:F63"/>
    <mergeCell ref="G62:G63"/>
    <mergeCell ref="H62:H63"/>
    <mergeCell ref="A92:J92"/>
    <mergeCell ref="A93:A94"/>
    <mergeCell ref="B93:D93"/>
    <mergeCell ref="E93:E94"/>
    <mergeCell ref="F93:F94"/>
    <mergeCell ref="G93:G94"/>
    <mergeCell ref="H93:H94"/>
    <mergeCell ref="I93:I94"/>
    <mergeCell ref="J93:J94"/>
    <mergeCell ref="I150:J150"/>
    <mergeCell ref="A121:N121"/>
    <mergeCell ref="A122:A123"/>
    <mergeCell ref="B122:C122"/>
    <mergeCell ref="D122:E122"/>
    <mergeCell ref="F122:G122"/>
    <mergeCell ref="H122:I122"/>
    <mergeCell ref="J122:K122"/>
    <mergeCell ref="L122:N122"/>
    <mergeCell ref="K150:L150"/>
    <mergeCell ref="M203:O203"/>
    <mergeCell ref="A244:A246"/>
    <mergeCell ref="A241:A243"/>
    <mergeCell ref="A238:A240"/>
    <mergeCell ref="A203:A204"/>
    <mergeCell ref="A205:A207"/>
    <mergeCell ref="B203:B204"/>
    <mergeCell ref="C203:D203"/>
    <mergeCell ref="E203:F203"/>
    <mergeCell ref="A208:A210"/>
    <mergeCell ref="A217:A219"/>
    <mergeCell ref="A214:A216"/>
    <mergeCell ref="A211:A213"/>
    <mergeCell ref="A232:A234"/>
    <mergeCell ref="G203:H203"/>
    <mergeCell ref="I203:J203"/>
    <mergeCell ref="K203:L203"/>
    <mergeCell ref="B255:B256"/>
    <mergeCell ref="A235:A237"/>
    <mergeCell ref="A247:A249"/>
    <mergeCell ref="A229:A231"/>
    <mergeCell ref="A255:A256"/>
    <mergeCell ref="C255:E255"/>
    <mergeCell ref="A254:E254"/>
    <mergeCell ref="A264:E265"/>
    <mergeCell ref="B266:C266"/>
    <mergeCell ref="D266:E266"/>
    <mergeCell ref="B267:C267"/>
    <mergeCell ref="D267:E267"/>
    <mergeCell ref="A271:H271"/>
    <mergeCell ref="A272:A273"/>
    <mergeCell ref="B272:D272"/>
    <mergeCell ref="E272:E273"/>
    <mergeCell ref="F272:F273"/>
    <mergeCell ref="G272:G273"/>
    <mergeCell ref="H272:H273"/>
  </mergeCells>
  <printOptions/>
  <pageMargins left="0.1968503937007874" right="0.5118110236220472" top="0.7480314960629921" bottom="0.7480314960629921" header="0.31496062992125984" footer="0.31496062992125984"/>
  <pageSetup orientation="portrait" paperSize="9" scale="95" r:id="rId1"/>
  <ignoredErrors>
    <ignoredError sqref="D27 D5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Y316"/>
  <sheetViews>
    <sheetView rightToLeft="1" zoomScale="70" zoomScaleNormal="70" zoomScalePageLayoutView="0" workbookViewId="0" topLeftCell="A208">
      <selection activeCell="C219" sqref="C219"/>
    </sheetView>
  </sheetViews>
  <sheetFormatPr defaultColWidth="9.140625" defaultRowHeight="15"/>
  <cols>
    <col min="1" max="1" width="22.7109375" style="27" customWidth="1"/>
    <col min="2" max="2" width="10.421875" style="27" customWidth="1"/>
    <col min="3" max="4" width="9.421875" style="27" bestFit="1" customWidth="1"/>
    <col min="5" max="16384" width="9.00390625" style="27" customWidth="1"/>
  </cols>
  <sheetData>
    <row r="1" spans="1:10" ht="26.25">
      <c r="A1" s="84" t="s">
        <v>205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6.25">
      <c r="A2" s="77" t="s">
        <v>0</v>
      </c>
      <c r="B2" s="77" t="s">
        <v>1</v>
      </c>
      <c r="C2" s="77"/>
      <c r="D2" s="77"/>
      <c r="E2" s="77" t="s">
        <v>2</v>
      </c>
      <c r="F2" s="77"/>
      <c r="G2" s="77"/>
      <c r="H2" s="77" t="s">
        <v>3</v>
      </c>
      <c r="I2" s="77"/>
      <c r="J2" s="77"/>
    </row>
    <row r="3" spans="1:10" ht="26.25">
      <c r="A3" s="77"/>
      <c r="B3" s="10" t="s">
        <v>4</v>
      </c>
      <c r="C3" s="10" t="s">
        <v>5</v>
      </c>
      <c r="D3" s="10" t="s">
        <v>6</v>
      </c>
      <c r="E3" s="10" t="s">
        <v>4</v>
      </c>
      <c r="F3" s="10" t="s">
        <v>5</v>
      </c>
      <c r="G3" s="10" t="s">
        <v>6</v>
      </c>
      <c r="H3" s="10" t="s">
        <v>4</v>
      </c>
      <c r="I3" s="10" t="s">
        <v>5</v>
      </c>
      <c r="J3" s="10" t="s">
        <v>6</v>
      </c>
    </row>
    <row r="4" spans="1:12" ht="26.25">
      <c r="A4" s="8" t="s">
        <v>7</v>
      </c>
      <c r="B4" s="8">
        <v>912</v>
      </c>
      <c r="C4" s="8">
        <v>458</v>
      </c>
      <c r="D4" s="10">
        <f>B4+C4</f>
        <v>1370</v>
      </c>
      <c r="E4" s="8">
        <v>189</v>
      </c>
      <c r="F4" s="8">
        <v>112</v>
      </c>
      <c r="G4" s="10">
        <f>E4+F4</f>
        <v>301</v>
      </c>
      <c r="H4" s="8">
        <v>74</v>
      </c>
      <c r="I4" s="8">
        <v>42</v>
      </c>
      <c r="J4" s="10">
        <f>H4+I4</f>
        <v>116</v>
      </c>
      <c r="L4" s="28"/>
    </row>
    <row r="5" spans="1:12" ht="26.25">
      <c r="A5" s="8" t="s">
        <v>8</v>
      </c>
      <c r="B5" s="8">
        <v>475</v>
      </c>
      <c r="C5" s="8">
        <v>189</v>
      </c>
      <c r="D5" s="10">
        <f aca="true" t="shared" si="0" ref="D5:D15">B5+C5</f>
        <v>664</v>
      </c>
      <c r="E5" s="8">
        <v>113</v>
      </c>
      <c r="F5" s="8">
        <v>43</v>
      </c>
      <c r="G5" s="10">
        <f aca="true" t="shared" si="1" ref="G5:G15">E5+F5</f>
        <v>156</v>
      </c>
      <c r="H5" s="8">
        <v>37</v>
      </c>
      <c r="I5" s="8">
        <v>25</v>
      </c>
      <c r="J5" s="10">
        <f aca="true" t="shared" si="2" ref="J5:J14">H5+I5</f>
        <v>62</v>
      </c>
      <c r="L5" s="28"/>
    </row>
    <row r="6" spans="1:12" ht="26.25">
      <c r="A6" s="8" t="s">
        <v>9</v>
      </c>
      <c r="B6" s="8">
        <v>171</v>
      </c>
      <c r="C6" s="8">
        <v>506</v>
      </c>
      <c r="D6" s="10">
        <f t="shared" si="0"/>
        <v>677</v>
      </c>
      <c r="E6" s="8">
        <v>40</v>
      </c>
      <c r="F6" s="8">
        <v>177</v>
      </c>
      <c r="G6" s="10">
        <f t="shared" si="1"/>
        <v>217</v>
      </c>
      <c r="H6" s="8">
        <v>19</v>
      </c>
      <c r="I6" s="8">
        <v>28</v>
      </c>
      <c r="J6" s="10">
        <f t="shared" si="2"/>
        <v>47</v>
      </c>
      <c r="L6" s="28"/>
    </row>
    <row r="7" spans="1:12" ht="26.25">
      <c r="A7" s="8" t="s">
        <v>10</v>
      </c>
      <c r="B7" s="8">
        <v>615</v>
      </c>
      <c r="C7" s="8">
        <v>576</v>
      </c>
      <c r="D7" s="10">
        <f t="shared" si="0"/>
        <v>1191</v>
      </c>
      <c r="E7" s="8">
        <v>135</v>
      </c>
      <c r="F7" s="8">
        <v>144</v>
      </c>
      <c r="G7" s="10">
        <f t="shared" si="1"/>
        <v>279</v>
      </c>
      <c r="H7" s="8">
        <v>124</v>
      </c>
      <c r="I7" s="8">
        <v>109</v>
      </c>
      <c r="J7" s="10">
        <f t="shared" si="2"/>
        <v>233</v>
      </c>
      <c r="L7" s="28"/>
    </row>
    <row r="8" spans="1:12" ht="26.25">
      <c r="A8" s="8" t="s">
        <v>11</v>
      </c>
      <c r="B8" s="8">
        <v>194</v>
      </c>
      <c r="C8" s="8">
        <v>234</v>
      </c>
      <c r="D8" s="10">
        <f t="shared" si="0"/>
        <v>428</v>
      </c>
      <c r="E8" s="8">
        <v>33</v>
      </c>
      <c r="F8" s="8">
        <v>40</v>
      </c>
      <c r="G8" s="10">
        <f t="shared" si="1"/>
        <v>73</v>
      </c>
      <c r="H8" s="8">
        <v>27</v>
      </c>
      <c r="I8" s="8">
        <v>41</v>
      </c>
      <c r="J8" s="10">
        <f t="shared" si="2"/>
        <v>68</v>
      </c>
      <c r="L8" s="28"/>
    </row>
    <row r="9" spans="1:12" ht="52.5">
      <c r="A9" s="15" t="s">
        <v>60</v>
      </c>
      <c r="B9" s="15">
        <v>2080</v>
      </c>
      <c r="C9" s="15">
        <v>673</v>
      </c>
      <c r="D9" s="16">
        <f t="shared" si="0"/>
        <v>2753</v>
      </c>
      <c r="E9" s="15">
        <v>377</v>
      </c>
      <c r="F9" s="15">
        <v>158</v>
      </c>
      <c r="G9" s="16">
        <f t="shared" si="1"/>
        <v>535</v>
      </c>
      <c r="H9" s="15">
        <v>337</v>
      </c>
      <c r="I9" s="15">
        <v>126</v>
      </c>
      <c r="J9" s="16">
        <f t="shared" si="2"/>
        <v>463</v>
      </c>
      <c r="L9" s="28"/>
    </row>
    <row r="10" spans="1:12" ht="26.25">
      <c r="A10" s="15" t="s">
        <v>12</v>
      </c>
      <c r="B10" s="15">
        <v>271</v>
      </c>
      <c r="C10" s="15">
        <v>191</v>
      </c>
      <c r="D10" s="16">
        <f t="shared" si="0"/>
        <v>462</v>
      </c>
      <c r="E10" s="15">
        <v>54</v>
      </c>
      <c r="F10" s="15">
        <v>55</v>
      </c>
      <c r="G10" s="16">
        <f t="shared" si="1"/>
        <v>109</v>
      </c>
      <c r="H10" s="15">
        <v>47</v>
      </c>
      <c r="I10" s="15">
        <v>39</v>
      </c>
      <c r="J10" s="16">
        <f t="shared" si="2"/>
        <v>86</v>
      </c>
      <c r="L10" s="28"/>
    </row>
    <row r="11" spans="1:12" ht="26.25">
      <c r="A11" s="15" t="s">
        <v>14</v>
      </c>
      <c r="B11" s="15">
        <v>661</v>
      </c>
      <c r="C11" s="15">
        <v>769</v>
      </c>
      <c r="D11" s="16">
        <f t="shared" si="0"/>
        <v>1430</v>
      </c>
      <c r="E11" s="15">
        <v>137</v>
      </c>
      <c r="F11" s="15">
        <v>148</v>
      </c>
      <c r="G11" s="16">
        <f t="shared" si="1"/>
        <v>285</v>
      </c>
      <c r="H11" s="15">
        <v>149</v>
      </c>
      <c r="I11" s="15">
        <v>188</v>
      </c>
      <c r="J11" s="16">
        <f t="shared" si="2"/>
        <v>337</v>
      </c>
      <c r="L11" s="28"/>
    </row>
    <row r="12" spans="1:12" ht="26.25">
      <c r="A12" s="15" t="s">
        <v>15</v>
      </c>
      <c r="B12" s="15">
        <v>743</v>
      </c>
      <c r="C12" s="15">
        <v>122</v>
      </c>
      <c r="D12" s="16">
        <f t="shared" si="0"/>
        <v>865</v>
      </c>
      <c r="E12" s="15">
        <v>244</v>
      </c>
      <c r="F12" s="15">
        <v>56</v>
      </c>
      <c r="G12" s="16">
        <f t="shared" si="1"/>
        <v>300</v>
      </c>
      <c r="H12" s="15">
        <v>34</v>
      </c>
      <c r="I12" s="15">
        <v>1</v>
      </c>
      <c r="J12" s="16">
        <f t="shared" si="2"/>
        <v>35</v>
      </c>
      <c r="L12" s="28"/>
    </row>
    <row r="13" spans="1:12" ht="26.25">
      <c r="A13" s="15" t="s">
        <v>17</v>
      </c>
      <c r="B13" s="15">
        <v>2195</v>
      </c>
      <c r="C13" s="15">
        <v>1695</v>
      </c>
      <c r="D13" s="16">
        <f t="shared" si="0"/>
        <v>3890</v>
      </c>
      <c r="E13" s="15">
        <v>617</v>
      </c>
      <c r="F13" s="15">
        <v>467</v>
      </c>
      <c r="G13" s="16">
        <f t="shared" si="1"/>
        <v>1084</v>
      </c>
      <c r="H13" s="15">
        <v>193</v>
      </c>
      <c r="I13" s="15">
        <v>205</v>
      </c>
      <c r="J13" s="16">
        <f t="shared" si="2"/>
        <v>398</v>
      </c>
      <c r="L13" s="28"/>
    </row>
    <row r="14" spans="1:12" ht="26.25">
      <c r="A14" s="15" t="s">
        <v>18</v>
      </c>
      <c r="B14" s="15">
        <v>6794</v>
      </c>
      <c r="C14" s="15">
        <v>12455</v>
      </c>
      <c r="D14" s="16">
        <f t="shared" si="0"/>
        <v>19249</v>
      </c>
      <c r="E14" s="15">
        <v>1541</v>
      </c>
      <c r="F14" s="15">
        <v>2116</v>
      </c>
      <c r="G14" s="16">
        <f t="shared" si="1"/>
        <v>3657</v>
      </c>
      <c r="H14" s="15">
        <v>591</v>
      </c>
      <c r="I14" s="15">
        <v>1375</v>
      </c>
      <c r="J14" s="16">
        <f t="shared" si="2"/>
        <v>1966</v>
      </c>
      <c r="L14" s="28"/>
    </row>
    <row r="15" spans="1:12" ht="26.25">
      <c r="A15" s="15" t="s">
        <v>71</v>
      </c>
      <c r="B15" s="15">
        <v>516</v>
      </c>
      <c r="C15" s="15">
        <v>1685</v>
      </c>
      <c r="D15" s="16">
        <f t="shared" si="0"/>
        <v>2201</v>
      </c>
      <c r="E15" s="15">
        <v>210</v>
      </c>
      <c r="F15" s="15">
        <v>559</v>
      </c>
      <c r="G15" s="16">
        <f t="shared" si="1"/>
        <v>769</v>
      </c>
      <c r="H15" s="15">
        <v>0</v>
      </c>
      <c r="I15" s="15">
        <v>0</v>
      </c>
      <c r="J15" s="16"/>
      <c r="L15" s="28"/>
    </row>
    <row r="16" spans="1:12" ht="26.25">
      <c r="A16" s="15" t="s">
        <v>19</v>
      </c>
      <c r="B16" s="15">
        <v>725</v>
      </c>
      <c r="C16" s="15">
        <v>4115</v>
      </c>
      <c r="D16" s="16">
        <f>B16+C16</f>
        <v>4840</v>
      </c>
      <c r="E16" s="15">
        <v>127</v>
      </c>
      <c r="F16" s="15">
        <v>887</v>
      </c>
      <c r="G16" s="16">
        <f>E16+F16</f>
        <v>1014</v>
      </c>
      <c r="H16" s="15">
        <v>154</v>
      </c>
      <c r="I16" s="15">
        <v>821</v>
      </c>
      <c r="J16" s="16">
        <f>H16+I16</f>
        <v>975</v>
      </c>
      <c r="L16" s="28"/>
    </row>
    <row r="17" spans="1:12" ht="26.25">
      <c r="A17" s="15" t="s">
        <v>72</v>
      </c>
      <c r="B17" s="15">
        <v>55</v>
      </c>
      <c r="C17" s="15">
        <v>517</v>
      </c>
      <c r="D17" s="16">
        <f>B17+C17</f>
        <v>572</v>
      </c>
      <c r="E17" s="15">
        <v>18</v>
      </c>
      <c r="F17" s="15">
        <v>252</v>
      </c>
      <c r="G17" s="16">
        <f>E17+F17</f>
        <v>270</v>
      </c>
      <c r="H17" s="15">
        <v>0</v>
      </c>
      <c r="I17" s="15">
        <v>0</v>
      </c>
      <c r="J17" s="16"/>
      <c r="L17" s="28"/>
    </row>
    <row r="18" spans="1:12" ht="26.25">
      <c r="A18" s="15" t="s">
        <v>20</v>
      </c>
      <c r="B18" s="15">
        <v>2396</v>
      </c>
      <c r="C18" s="15">
        <v>1287</v>
      </c>
      <c r="D18" s="16">
        <f aca="true" t="shared" si="3" ref="D18:D23">B18+C18</f>
        <v>3683</v>
      </c>
      <c r="E18" s="15">
        <v>651</v>
      </c>
      <c r="F18" s="15">
        <v>295</v>
      </c>
      <c r="G18" s="16">
        <f aca="true" t="shared" si="4" ref="G18:G23">E18+F18</f>
        <v>946</v>
      </c>
      <c r="H18" s="15">
        <v>282</v>
      </c>
      <c r="I18" s="15">
        <v>219</v>
      </c>
      <c r="J18" s="16">
        <f aca="true" t="shared" si="5" ref="J18:J23">H18+I18</f>
        <v>501</v>
      </c>
      <c r="L18" s="28"/>
    </row>
    <row r="19" spans="1:12" ht="26.25">
      <c r="A19" s="15" t="s">
        <v>70</v>
      </c>
      <c r="B19" s="15">
        <v>373</v>
      </c>
      <c r="C19" s="15">
        <v>280</v>
      </c>
      <c r="D19" s="16">
        <f t="shared" si="3"/>
        <v>653</v>
      </c>
      <c r="E19" s="15">
        <v>97</v>
      </c>
      <c r="F19" s="15">
        <v>86</v>
      </c>
      <c r="G19" s="16">
        <f t="shared" si="4"/>
        <v>183</v>
      </c>
      <c r="H19" s="15">
        <v>0</v>
      </c>
      <c r="I19" s="15">
        <v>0</v>
      </c>
      <c r="J19" s="16"/>
      <c r="L19" s="28"/>
    </row>
    <row r="20" spans="1:12" ht="26.25">
      <c r="A20" s="15" t="s">
        <v>21</v>
      </c>
      <c r="B20" s="15">
        <v>950</v>
      </c>
      <c r="C20" s="15">
        <v>374</v>
      </c>
      <c r="D20" s="16">
        <f t="shared" si="3"/>
        <v>1324</v>
      </c>
      <c r="E20" s="15">
        <v>333</v>
      </c>
      <c r="F20" s="15">
        <v>122</v>
      </c>
      <c r="G20" s="16">
        <f t="shared" si="4"/>
        <v>455</v>
      </c>
      <c r="H20" s="15">
        <v>0</v>
      </c>
      <c r="I20" s="15">
        <v>0</v>
      </c>
      <c r="J20" s="16">
        <f t="shared" si="5"/>
        <v>0</v>
      </c>
      <c r="L20" s="28"/>
    </row>
    <row r="21" spans="1:12" ht="26.25">
      <c r="A21" s="15" t="s">
        <v>22</v>
      </c>
      <c r="B21" s="15">
        <v>224</v>
      </c>
      <c r="C21" s="15">
        <v>124</v>
      </c>
      <c r="D21" s="16">
        <f t="shared" si="3"/>
        <v>348</v>
      </c>
      <c r="E21" s="15">
        <v>50</v>
      </c>
      <c r="F21" s="15">
        <v>54</v>
      </c>
      <c r="G21" s="16">
        <f t="shared" si="4"/>
        <v>104</v>
      </c>
      <c r="H21" s="15">
        <v>35</v>
      </c>
      <c r="I21" s="15">
        <v>26</v>
      </c>
      <c r="J21" s="16">
        <f t="shared" si="5"/>
        <v>61</v>
      </c>
      <c r="L21" s="28"/>
    </row>
    <row r="22" spans="1:12" ht="26.25">
      <c r="A22" s="15" t="s">
        <v>27</v>
      </c>
      <c r="B22" s="15">
        <v>316</v>
      </c>
      <c r="C22" s="15">
        <v>130</v>
      </c>
      <c r="D22" s="16">
        <f t="shared" si="3"/>
        <v>446</v>
      </c>
      <c r="E22" s="15">
        <v>106</v>
      </c>
      <c r="F22" s="15">
        <v>37</v>
      </c>
      <c r="G22" s="16">
        <f t="shared" si="4"/>
        <v>143</v>
      </c>
      <c r="H22" s="15">
        <v>38</v>
      </c>
      <c r="I22" s="15">
        <v>17</v>
      </c>
      <c r="J22" s="16">
        <f t="shared" si="5"/>
        <v>55</v>
      </c>
      <c r="L22" s="28"/>
    </row>
    <row r="23" spans="1:12" ht="26.25">
      <c r="A23" s="16" t="s">
        <v>30</v>
      </c>
      <c r="B23" s="10">
        <f>SUM(B4:B22)</f>
        <v>20666</v>
      </c>
      <c r="C23" s="10">
        <f>SUM(C4:C22)</f>
        <v>26380</v>
      </c>
      <c r="D23" s="16">
        <f t="shared" si="3"/>
        <v>47046</v>
      </c>
      <c r="E23" s="10">
        <f>SUM(E4:E22)</f>
        <v>5072</v>
      </c>
      <c r="F23" s="10">
        <f>SUM(F4:F22)</f>
        <v>5808</v>
      </c>
      <c r="G23" s="16">
        <f t="shared" si="4"/>
        <v>10880</v>
      </c>
      <c r="H23" s="10">
        <f>SUM(H4:H22)</f>
        <v>2141</v>
      </c>
      <c r="I23" s="10">
        <f>SUM(I4:I22)</f>
        <v>3262</v>
      </c>
      <c r="J23" s="16">
        <f t="shared" si="5"/>
        <v>5403</v>
      </c>
      <c r="L23" s="28"/>
    </row>
    <row r="27" spans="1:10" ht="26.25">
      <c r="A27" s="84" t="s">
        <v>206</v>
      </c>
      <c r="B27" s="84"/>
      <c r="C27" s="84"/>
      <c r="D27" s="84"/>
      <c r="E27" s="84"/>
      <c r="F27" s="84"/>
      <c r="G27" s="84"/>
      <c r="H27" s="84"/>
      <c r="I27" s="84"/>
      <c r="J27" s="84"/>
    </row>
    <row r="28" spans="1:10" ht="26.25">
      <c r="A28" s="77" t="s">
        <v>0</v>
      </c>
      <c r="B28" s="77" t="s">
        <v>1</v>
      </c>
      <c r="C28" s="77"/>
      <c r="D28" s="77"/>
      <c r="E28" s="77" t="s">
        <v>2</v>
      </c>
      <c r="F28" s="77"/>
      <c r="G28" s="77"/>
      <c r="H28" s="77" t="s">
        <v>3</v>
      </c>
      <c r="I28" s="77"/>
      <c r="J28" s="77"/>
    </row>
    <row r="29" spans="1:10" ht="26.25">
      <c r="A29" s="77"/>
      <c r="B29" s="10" t="s">
        <v>4</v>
      </c>
      <c r="C29" s="10" t="s">
        <v>5</v>
      </c>
      <c r="D29" s="10" t="s">
        <v>6</v>
      </c>
      <c r="E29" s="10" t="s">
        <v>4</v>
      </c>
      <c r="F29" s="10" t="s">
        <v>5</v>
      </c>
      <c r="G29" s="10" t="s">
        <v>6</v>
      </c>
      <c r="H29" s="10" t="s">
        <v>4</v>
      </c>
      <c r="I29" s="10" t="s">
        <v>5</v>
      </c>
      <c r="J29" s="10" t="s">
        <v>6</v>
      </c>
    </row>
    <row r="30" spans="1:10" ht="26.25">
      <c r="A30" s="8" t="s">
        <v>7</v>
      </c>
      <c r="B30" s="8">
        <v>170</v>
      </c>
      <c r="C30" s="8">
        <v>40</v>
      </c>
      <c r="D30" s="10">
        <f>B30+C30</f>
        <v>210</v>
      </c>
      <c r="E30" s="8">
        <v>41</v>
      </c>
      <c r="F30" s="8">
        <v>12</v>
      </c>
      <c r="G30" s="10">
        <f>E30+F30</f>
        <v>53</v>
      </c>
      <c r="H30" s="8">
        <v>9</v>
      </c>
      <c r="I30" s="8">
        <v>0</v>
      </c>
      <c r="J30" s="10">
        <f>H30+I30</f>
        <v>9</v>
      </c>
    </row>
    <row r="31" spans="1:10" ht="26.25">
      <c r="A31" s="8" t="s">
        <v>8</v>
      </c>
      <c r="B31" s="8">
        <v>114</v>
      </c>
      <c r="C31" s="8">
        <v>36</v>
      </c>
      <c r="D31" s="10">
        <f aca="true" t="shared" si="6" ref="D31:D43">B31+C31</f>
        <v>150</v>
      </c>
      <c r="E31" s="8">
        <v>24</v>
      </c>
      <c r="F31" s="8">
        <v>6</v>
      </c>
      <c r="G31" s="10">
        <f aca="true" t="shared" si="7" ref="G31:G43">E31+F31</f>
        <v>30</v>
      </c>
      <c r="H31" s="8">
        <v>11</v>
      </c>
      <c r="I31" s="8">
        <v>5</v>
      </c>
      <c r="J31" s="10">
        <f aca="true" t="shared" si="8" ref="J31:J43">H31+I31</f>
        <v>16</v>
      </c>
    </row>
    <row r="32" spans="1:10" ht="26.25">
      <c r="A32" s="8" t="s">
        <v>9</v>
      </c>
      <c r="B32" s="8">
        <v>23</v>
      </c>
      <c r="C32" s="8">
        <v>74</v>
      </c>
      <c r="D32" s="10">
        <f t="shared" si="6"/>
        <v>97</v>
      </c>
      <c r="E32" s="8">
        <v>7</v>
      </c>
      <c r="F32" s="8">
        <v>22</v>
      </c>
      <c r="G32" s="10">
        <f t="shared" si="7"/>
        <v>29</v>
      </c>
      <c r="H32" s="8">
        <v>4</v>
      </c>
      <c r="I32" s="8">
        <v>7</v>
      </c>
      <c r="J32" s="10">
        <f t="shared" si="8"/>
        <v>11</v>
      </c>
    </row>
    <row r="33" spans="1:10" ht="26.25">
      <c r="A33" s="8" t="s">
        <v>10</v>
      </c>
      <c r="B33" s="8">
        <v>137</v>
      </c>
      <c r="C33" s="8">
        <v>88</v>
      </c>
      <c r="D33" s="10">
        <f t="shared" si="6"/>
        <v>225</v>
      </c>
      <c r="E33" s="8">
        <v>55</v>
      </c>
      <c r="F33" s="8">
        <v>37</v>
      </c>
      <c r="G33" s="10">
        <f t="shared" si="7"/>
        <v>92</v>
      </c>
      <c r="H33" s="8">
        <v>4</v>
      </c>
      <c r="I33" s="8">
        <v>11</v>
      </c>
      <c r="J33" s="10">
        <f t="shared" si="8"/>
        <v>15</v>
      </c>
    </row>
    <row r="34" spans="1:10" ht="26.25">
      <c r="A34" s="8" t="s">
        <v>11</v>
      </c>
      <c r="B34" s="8">
        <v>45</v>
      </c>
      <c r="C34" s="8">
        <v>31</v>
      </c>
      <c r="D34" s="10">
        <f t="shared" si="6"/>
        <v>76</v>
      </c>
      <c r="E34" s="8">
        <v>15</v>
      </c>
      <c r="F34" s="8">
        <v>11</v>
      </c>
      <c r="G34" s="10">
        <f t="shared" si="7"/>
        <v>26</v>
      </c>
      <c r="H34" s="8">
        <v>3</v>
      </c>
      <c r="I34" s="8">
        <v>4</v>
      </c>
      <c r="J34" s="10">
        <f t="shared" si="8"/>
        <v>7</v>
      </c>
    </row>
    <row r="35" spans="1:10" ht="52.5">
      <c r="A35" s="15" t="s">
        <v>60</v>
      </c>
      <c r="B35" s="15">
        <v>323</v>
      </c>
      <c r="C35" s="15">
        <v>48</v>
      </c>
      <c r="D35" s="16">
        <f t="shared" si="6"/>
        <v>371</v>
      </c>
      <c r="E35" s="15">
        <v>140</v>
      </c>
      <c r="F35" s="15">
        <v>11</v>
      </c>
      <c r="G35" s="16">
        <f t="shared" si="7"/>
        <v>151</v>
      </c>
      <c r="H35" s="15">
        <v>10</v>
      </c>
      <c r="I35" s="15">
        <v>2</v>
      </c>
      <c r="J35" s="16">
        <f t="shared" si="8"/>
        <v>12</v>
      </c>
    </row>
    <row r="36" spans="1:10" ht="26.25">
      <c r="A36" s="15" t="s">
        <v>12</v>
      </c>
      <c r="B36" s="15">
        <v>56</v>
      </c>
      <c r="C36" s="15">
        <v>30</v>
      </c>
      <c r="D36" s="16">
        <f t="shared" si="6"/>
        <v>86</v>
      </c>
      <c r="E36" s="15">
        <v>22</v>
      </c>
      <c r="F36" s="15">
        <v>10</v>
      </c>
      <c r="G36" s="16">
        <f t="shared" si="7"/>
        <v>32</v>
      </c>
      <c r="H36" s="15">
        <v>5</v>
      </c>
      <c r="I36" s="15">
        <v>1</v>
      </c>
      <c r="J36" s="16">
        <f t="shared" si="8"/>
        <v>6</v>
      </c>
    </row>
    <row r="37" spans="1:10" ht="26.25">
      <c r="A37" s="15" t="s">
        <v>14</v>
      </c>
      <c r="B37" s="15">
        <v>91</v>
      </c>
      <c r="C37" s="15">
        <v>58</v>
      </c>
      <c r="D37" s="16">
        <f t="shared" si="6"/>
        <v>149</v>
      </c>
      <c r="E37" s="15">
        <v>43</v>
      </c>
      <c r="F37" s="15">
        <v>31</v>
      </c>
      <c r="G37" s="16">
        <f t="shared" si="7"/>
        <v>74</v>
      </c>
      <c r="H37" s="15">
        <v>0</v>
      </c>
      <c r="I37" s="15">
        <v>2</v>
      </c>
      <c r="J37" s="16">
        <f t="shared" si="8"/>
        <v>2</v>
      </c>
    </row>
    <row r="38" spans="1:10" ht="26.25">
      <c r="A38" s="15" t="s">
        <v>15</v>
      </c>
      <c r="B38" s="15">
        <v>22</v>
      </c>
      <c r="C38" s="15">
        <v>10</v>
      </c>
      <c r="D38" s="16">
        <f t="shared" si="6"/>
        <v>32</v>
      </c>
      <c r="E38" s="15">
        <v>15</v>
      </c>
      <c r="F38" s="15">
        <v>6</v>
      </c>
      <c r="G38" s="16">
        <f t="shared" si="7"/>
        <v>21</v>
      </c>
      <c r="H38" s="15">
        <v>0</v>
      </c>
      <c r="I38" s="15">
        <v>0</v>
      </c>
      <c r="J38" s="16">
        <f t="shared" si="8"/>
        <v>0</v>
      </c>
    </row>
    <row r="39" spans="1:10" ht="26.25">
      <c r="A39" s="15" t="s">
        <v>17</v>
      </c>
      <c r="B39" s="15">
        <v>244</v>
      </c>
      <c r="C39" s="15">
        <v>187</v>
      </c>
      <c r="D39" s="16">
        <f t="shared" si="6"/>
        <v>431</v>
      </c>
      <c r="E39" s="15">
        <v>119</v>
      </c>
      <c r="F39" s="15">
        <v>84</v>
      </c>
      <c r="G39" s="16">
        <f t="shared" si="7"/>
        <v>203</v>
      </c>
      <c r="H39" s="15">
        <v>1</v>
      </c>
      <c r="I39" s="15">
        <v>5</v>
      </c>
      <c r="J39" s="16">
        <f t="shared" si="8"/>
        <v>6</v>
      </c>
    </row>
    <row r="40" spans="1:10" ht="26.25">
      <c r="A40" s="15" t="s">
        <v>18</v>
      </c>
      <c r="B40" s="15">
        <v>1119</v>
      </c>
      <c r="C40" s="15">
        <v>1030</v>
      </c>
      <c r="D40" s="16">
        <f t="shared" si="6"/>
        <v>2149</v>
      </c>
      <c r="E40" s="15">
        <v>349</v>
      </c>
      <c r="F40" s="15">
        <v>323</v>
      </c>
      <c r="G40" s="16">
        <f t="shared" si="7"/>
        <v>672</v>
      </c>
      <c r="H40" s="15">
        <v>18</v>
      </c>
      <c r="I40" s="15">
        <v>12</v>
      </c>
      <c r="J40" s="16">
        <f t="shared" si="8"/>
        <v>30</v>
      </c>
    </row>
    <row r="41" spans="1:10" ht="26.25">
      <c r="A41" s="15" t="s">
        <v>71</v>
      </c>
      <c r="B41" s="15">
        <v>94</v>
      </c>
      <c r="C41" s="15">
        <v>260</v>
      </c>
      <c r="D41" s="16">
        <f t="shared" si="6"/>
        <v>354</v>
      </c>
      <c r="E41" s="15">
        <v>35</v>
      </c>
      <c r="F41" s="15">
        <v>98</v>
      </c>
      <c r="G41" s="16">
        <f t="shared" si="7"/>
        <v>133</v>
      </c>
      <c r="H41" s="15">
        <v>0</v>
      </c>
      <c r="I41" s="15">
        <v>0</v>
      </c>
      <c r="J41" s="16">
        <f t="shared" si="8"/>
        <v>0</v>
      </c>
    </row>
    <row r="42" spans="1:10" ht="26.25">
      <c r="A42" s="15" t="s">
        <v>19</v>
      </c>
      <c r="B42" s="15">
        <v>122</v>
      </c>
      <c r="C42" s="15">
        <v>642</v>
      </c>
      <c r="D42" s="16">
        <f t="shared" si="6"/>
        <v>764</v>
      </c>
      <c r="E42" s="15">
        <v>41</v>
      </c>
      <c r="F42" s="15">
        <v>173</v>
      </c>
      <c r="G42" s="16">
        <f t="shared" si="7"/>
        <v>214</v>
      </c>
      <c r="H42" s="15">
        <v>8</v>
      </c>
      <c r="I42" s="15">
        <v>61</v>
      </c>
      <c r="J42" s="16">
        <f t="shared" si="8"/>
        <v>69</v>
      </c>
    </row>
    <row r="43" spans="1:10" ht="26.25">
      <c r="A43" s="15" t="s">
        <v>72</v>
      </c>
      <c r="B43" s="15">
        <v>8</v>
      </c>
      <c r="C43" s="15">
        <v>95</v>
      </c>
      <c r="D43" s="16">
        <f t="shared" si="6"/>
        <v>103</v>
      </c>
      <c r="E43" s="15">
        <v>3</v>
      </c>
      <c r="F43" s="15">
        <v>42</v>
      </c>
      <c r="G43" s="16">
        <f t="shared" si="7"/>
        <v>45</v>
      </c>
      <c r="H43" s="15">
        <v>0</v>
      </c>
      <c r="I43" s="15">
        <v>0</v>
      </c>
      <c r="J43" s="16">
        <f t="shared" si="8"/>
        <v>0</v>
      </c>
    </row>
    <row r="44" spans="1:10" ht="26.25">
      <c r="A44" s="15" t="s">
        <v>20</v>
      </c>
      <c r="B44" s="15">
        <v>493</v>
      </c>
      <c r="C44" s="15">
        <v>190</v>
      </c>
      <c r="D44" s="16">
        <f aca="true" t="shared" si="9" ref="D44:D49">B44+C44</f>
        <v>683</v>
      </c>
      <c r="E44" s="15">
        <v>145</v>
      </c>
      <c r="F44" s="15">
        <v>49</v>
      </c>
      <c r="G44" s="16">
        <f aca="true" t="shared" si="10" ref="G44:G49">E44+F44</f>
        <v>194</v>
      </c>
      <c r="H44" s="15">
        <v>23</v>
      </c>
      <c r="I44" s="15">
        <v>13</v>
      </c>
      <c r="J44" s="16">
        <f aca="true" t="shared" si="11" ref="J44:J49">H44+I44</f>
        <v>36</v>
      </c>
    </row>
    <row r="45" spans="1:10" ht="26.25">
      <c r="A45" s="15" t="s">
        <v>70</v>
      </c>
      <c r="B45" s="15">
        <v>75</v>
      </c>
      <c r="C45" s="15">
        <v>59</v>
      </c>
      <c r="D45" s="16">
        <f t="shared" si="9"/>
        <v>134</v>
      </c>
      <c r="E45" s="15">
        <v>21</v>
      </c>
      <c r="F45" s="15">
        <v>18</v>
      </c>
      <c r="G45" s="16">
        <f t="shared" si="10"/>
        <v>39</v>
      </c>
      <c r="H45" s="15">
        <v>0</v>
      </c>
      <c r="I45" s="15">
        <v>0</v>
      </c>
      <c r="J45" s="16">
        <f t="shared" si="11"/>
        <v>0</v>
      </c>
    </row>
    <row r="46" spans="1:10" ht="26.25">
      <c r="A46" s="15" t="s">
        <v>21</v>
      </c>
      <c r="B46" s="15">
        <v>192</v>
      </c>
      <c r="C46" s="15">
        <v>34</v>
      </c>
      <c r="D46" s="16">
        <f t="shared" si="9"/>
        <v>226</v>
      </c>
      <c r="E46" s="15">
        <v>75</v>
      </c>
      <c r="F46" s="15">
        <v>11</v>
      </c>
      <c r="G46" s="16">
        <f t="shared" si="10"/>
        <v>86</v>
      </c>
      <c r="H46" s="15">
        <v>0</v>
      </c>
      <c r="I46" s="15">
        <v>0</v>
      </c>
      <c r="J46" s="16">
        <f t="shared" si="11"/>
        <v>0</v>
      </c>
    </row>
    <row r="47" spans="1:10" ht="26.25">
      <c r="A47" s="15" t="s">
        <v>22</v>
      </c>
      <c r="B47" s="15">
        <v>5</v>
      </c>
      <c r="C47" s="15">
        <v>0</v>
      </c>
      <c r="D47" s="16">
        <f t="shared" si="9"/>
        <v>5</v>
      </c>
      <c r="E47" s="15">
        <v>0</v>
      </c>
      <c r="F47" s="15">
        <v>0</v>
      </c>
      <c r="G47" s="16">
        <f t="shared" si="10"/>
        <v>0</v>
      </c>
      <c r="H47" s="15">
        <v>1</v>
      </c>
      <c r="I47" s="15">
        <v>0</v>
      </c>
      <c r="J47" s="16">
        <f t="shared" si="11"/>
        <v>1</v>
      </c>
    </row>
    <row r="48" spans="1:10" ht="26.25">
      <c r="A48" s="15" t="s">
        <v>27</v>
      </c>
      <c r="B48" s="15">
        <v>28</v>
      </c>
      <c r="C48" s="15">
        <v>5</v>
      </c>
      <c r="D48" s="16">
        <f t="shared" si="9"/>
        <v>33</v>
      </c>
      <c r="E48" s="15">
        <v>9</v>
      </c>
      <c r="F48" s="15">
        <v>1</v>
      </c>
      <c r="G48" s="16">
        <f t="shared" si="10"/>
        <v>10</v>
      </c>
      <c r="H48" s="15">
        <v>2</v>
      </c>
      <c r="I48" s="15">
        <v>0</v>
      </c>
      <c r="J48" s="16">
        <f t="shared" si="11"/>
        <v>2</v>
      </c>
    </row>
    <row r="49" spans="1:10" ht="26.25">
      <c r="A49" s="16" t="s">
        <v>30</v>
      </c>
      <c r="B49" s="10">
        <f>SUM(B30:B48)</f>
        <v>3361</v>
      </c>
      <c r="C49" s="10">
        <f>SUM(C30:C48)</f>
        <v>2917</v>
      </c>
      <c r="D49" s="16">
        <f t="shared" si="9"/>
        <v>6278</v>
      </c>
      <c r="E49" s="10">
        <f>SUM(E30:E48)</f>
        <v>1159</v>
      </c>
      <c r="F49" s="10">
        <f>SUM(F30:F48)</f>
        <v>945</v>
      </c>
      <c r="G49" s="16">
        <f t="shared" si="10"/>
        <v>2104</v>
      </c>
      <c r="H49" s="10">
        <f>SUM(H30:H48)</f>
        <v>99</v>
      </c>
      <c r="I49" s="10">
        <f>SUM(I30:I48)</f>
        <v>123</v>
      </c>
      <c r="J49" s="16">
        <f t="shared" si="11"/>
        <v>222</v>
      </c>
    </row>
    <row r="53" spans="1:10" ht="26.25">
      <c r="A53" s="81" t="s">
        <v>214</v>
      </c>
      <c r="B53" s="81"/>
      <c r="C53" s="81"/>
      <c r="D53" s="81"/>
      <c r="E53" s="81"/>
      <c r="F53" s="81"/>
      <c r="G53" s="81"/>
      <c r="H53" s="81"/>
      <c r="I53" s="81"/>
      <c r="J53" s="81"/>
    </row>
    <row r="54" spans="1:10" ht="26.25">
      <c r="A54" s="77" t="s">
        <v>0</v>
      </c>
      <c r="B54" s="77" t="s">
        <v>32</v>
      </c>
      <c r="C54" s="77"/>
      <c r="D54" s="77"/>
      <c r="E54" s="77" t="s">
        <v>36</v>
      </c>
      <c r="F54" s="77" t="s">
        <v>37</v>
      </c>
      <c r="G54" s="77" t="s">
        <v>38</v>
      </c>
      <c r="H54" s="77" t="s">
        <v>39</v>
      </c>
      <c r="I54" s="77" t="s">
        <v>40</v>
      </c>
      <c r="J54" s="85" t="s">
        <v>31</v>
      </c>
    </row>
    <row r="55" spans="1:10" ht="26.25">
      <c r="A55" s="77"/>
      <c r="B55" s="10" t="s">
        <v>33</v>
      </c>
      <c r="C55" s="10" t="s">
        <v>34</v>
      </c>
      <c r="D55" s="10" t="s">
        <v>35</v>
      </c>
      <c r="E55" s="77"/>
      <c r="F55" s="77"/>
      <c r="G55" s="77"/>
      <c r="H55" s="77"/>
      <c r="I55" s="77"/>
      <c r="J55" s="85"/>
    </row>
    <row r="56" spans="1:10" ht="26.25">
      <c r="A56" s="8" t="s">
        <v>7</v>
      </c>
      <c r="B56" s="2">
        <v>301</v>
      </c>
      <c r="C56" s="2">
        <v>16</v>
      </c>
      <c r="D56" s="2">
        <f>C56+B56</f>
        <v>317</v>
      </c>
      <c r="E56" s="2">
        <v>288</v>
      </c>
      <c r="F56" s="2">
        <v>199</v>
      </c>
      <c r="G56" s="2">
        <v>150</v>
      </c>
      <c r="H56" s="2">
        <v>201</v>
      </c>
      <c r="I56" s="2">
        <v>215</v>
      </c>
      <c r="J56" s="16">
        <f>D56+E56+F56+G56+H56+I56</f>
        <v>1370</v>
      </c>
    </row>
    <row r="57" spans="1:10" ht="26.25">
      <c r="A57" s="8" t="s">
        <v>8</v>
      </c>
      <c r="B57" s="2">
        <v>156</v>
      </c>
      <c r="C57" s="2">
        <v>53</v>
      </c>
      <c r="D57" s="2">
        <f aca="true" t="shared" si="12" ref="D57:D74">C57+B57</f>
        <v>209</v>
      </c>
      <c r="E57" s="2">
        <v>91</v>
      </c>
      <c r="F57" s="2">
        <v>188</v>
      </c>
      <c r="G57" s="2">
        <v>98</v>
      </c>
      <c r="H57" s="2">
        <v>78</v>
      </c>
      <c r="I57" s="2">
        <v>0</v>
      </c>
      <c r="J57" s="16">
        <f aca="true" t="shared" si="13" ref="J57:J74">D57+E57+F57+G57+H57+I57</f>
        <v>664</v>
      </c>
    </row>
    <row r="58" spans="1:10" ht="26.25">
      <c r="A58" s="8" t="s">
        <v>9</v>
      </c>
      <c r="B58" s="2">
        <v>217</v>
      </c>
      <c r="C58" s="2">
        <v>23</v>
      </c>
      <c r="D58" s="2">
        <f t="shared" si="12"/>
        <v>240</v>
      </c>
      <c r="E58" s="2">
        <v>137</v>
      </c>
      <c r="F58" s="2">
        <v>122</v>
      </c>
      <c r="G58" s="2">
        <v>85</v>
      </c>
      <c r="H58" s="2">
        <v>93</v>
      </c>
      <c r="I58" s="2">
        <v>0</v>
      </c>
      <c r="J58" s="16">
        <f t="shared" si="13"/>
        <v>677</v>
      </c>
    </row>
    <row r="59" spans="1:10" ht="26.25">
      <c r="A59" s="8" t="s">
        <v>10</v>
      </c>
      <c r="B59" s="2">
        <v>279</v>
      </c>
      <c r="C59" s="2">
        <v>107</v>
      </c>
      <c r="D59" s="2">
        <f t="shared" si="12"/>
        <v>386</v>
      </c>
      <c r="E59" s="2">
        <v>198</v>
      </c>
      <c r="F59" s="2">
        <v>195</v>
      </c>
      <c r="G59" s="2">
        <v>145</v>
      </c>
      <c r="H59" s="2">
        <v>267</v>
      </c>
      <c r="I59" s="2">
        <v>0</v>
      </c>
      <c r="J59" s="16">
        <f t="shared" si="13"/>
        <v>1191</v>
      </c>
    </row>
    <row r="60" spans="1:10" ht="26.25">
      <c r="A60" s="8" t="s">
        <v>11</v>
      </c>
      <c r="B60" s="2">
        <v>73</v>
      </c>
      <c r="C60" s="2">
        <v>42</v>
      </c>
      <c r="D60" s="2">
        <f t="shared" si="12"/>
        <v>115</v>
      </c>
      <c r="E60" s="2">
        <v>81</v>
      </c>
      <c r="F60" s="2">
        <v>80</v>
      </c>
      <c r="G60" s="2">
        <v>55</v>
      </c>
      <c r="H60" s="2">
        <v>97</v>
      </c>
      <c r="I60" s="2">
        <v>0</v>
      </c>
      <c r="J60" s="16">
        <f t="shared" si="13"/>
        <v>428</v>
      </c>
    </row>
    <row r="61" spans="1:10" ht="52.5">
      <c r="A61" s="15" t="s">
        <v>60</v>
      </c>
      <c r="B61" s="11">
        <v>535</v>
      </c>
      <c r="C61" s="11">
        <v>174</v>
      </c>
      <c r="D61" s="2">
        <f t="shared" si="12"/>
        <v>709</v>
      </c>
      <c r="E61" s="11">
        <v>580</v>
      </c>
      <c r="F61" s="11">
        <v>545</v>
      </c>
      <c r="G61" s="11">
        <v>398</v>
      </c>
      <c r="H61" s="11">
        <v>521</v>
      </c>
      <c r="I61" s="11">
        <v>0</v>
      </c>
      <c r="J61" s="16">
        <f t="shared" si="13"/>
        <v>2753</v>
      </c>
    </row>
    <row r="62" spans="1:10" ht="26.25">
      <c r="A62" s="15" t="s">
        <v>12</v>
      </c>
      <c r="B62" s="11">
        <v>109</v>
      </c>
      <c r="C62" s="11">
        <v>30</v>
      </c>
      <c r="D62" s="2">
        <f t="shared" si="12"/>
        <v>139</v>
      </c>
      <c r="E62" s="11">
        <v>87</v>
      </c>
      <c r="F62" s="11">
        <v>66</v>
      </c>
      <c r="G62" s="11">
        <v>77</v>
      </c>
      <c r="H62" s="11">
        <v>93</v>
      </c>
      <c r="I62" s="11">
        <v>0</v>
      </c>
      <c r="J62" s="16">
        <f t="shared" si="13"/>
        <v>462</v>
      </c>
    </row>
    <row r="63" spans="1:10" ht="26.25">
      <c r="A63" s="15" t="s">
        <v>14</v>
      </c>
      <c r="B63" s="11">
        <v>285</v>
      </c>
      <c r="C63" s="11">
        <v>110</v>
      </c>
      <c r="D63" s="2">
        <f t="shared" si="12"/>
        <v>395</v>
      </c>
      <c r="E63" s="11">
        <v>203</v>
      </c>
      <c r="F63" s="11">
        <v>230</v>
      </c>
      <c r="G63" s="11">
        <v>251</v>
      </c>
      <c r="H63" s="11">
        <v>351</v>
      </c>
      <c r="I63" s="11">
        <v>0</v>
      </c>
      <c r="J63" s="16">
        <f t="shared" si="13"/>
        <v>1430</v>
      </c>
    </row>
    <row r="64" spans="1:10" ht="26.25">
      <c r="A64" s="15" t="s">
        <v>15</v>
      </c>
      <c r="B64" s="11">
        <v>300</v>
      </c>
      <c r="C64" s="11">
        <v>137</v>
      </c>
      <c r="D64" s="2">
        <f t="shared" si="12"/>
        <v>437</v>
      </c>
      <c r="E64" s="11">
        <v>224</v>
      </c>
      <c r="F64" s="11">
        <v>97</v>
      </c>
      <c r="G64" s="11">
        <v>72</v>
      </c>
      <c r="H64" s="11">
        <v>35</v>
      </c>
      <c r="I64" s="11">
        <v>0</v>
      </c>
      <c r="J64" s="16">
        <f t="shared" si="13"/>
        <v>865</v>
      </c>
    </row>
    <row r="65" spans="1:10" ht="26.25">
      <c r="A65" s="15" t="s">
        <v>17</v>
      </c>
      <c r="B65" s="11">
        <v>1084</v>
      </c>
      <c r="C65" s="11">
        <v>851</v>
      </c>
      <c r="D65" s="2">
        <f t="shared" si="12"/>
        <v>1935</v>
      </c>
      <c r="E65" s="11">
        <v>735</v>
      </c>
      <c r="F65" s="11">
        <v>636</v>
      </c>
      <c r="G65" s="11">
        <v>584</v>
      </c>
      <c r="H65" s="11">
        <v>0</v>
      </c>
      <c r="I65" s="11">
        <v>0</v>
      </c>
      <c r="J65" s="16">
        <f t="shared" si="13"/>
        <v>3890</v>
      </c>
    </row>
    <row r="66" spans="1:10" ht="26.25">
      <c r="A66" s="15" t="s">
        <v>18</v>
      </c>
      <c r="B66" s="11">
        <v>3657</v>
      </c>
      <c r="C66" s="11">
        <v>2323</v>
      </c>
      <c r="D66" s="2">
        <f t="shared" si="12"/>
        <v>5980</v>
      </c>
      <c r="E66" s="11">
        <v>4436</v>
      </c>
      <c r="F66" s="11">
        <v>4237</v>
      </c>
      <c r="G66" s="11">
        <v>4596</v>
      </c>
      <c r="H66" s="11">
        <v>0</v>
      </c>
      <c r="I66" s="11">
        <v>0</v>
      </c>
      <c r="J66" s="16">
        <f t="shared" si="13"/>
        <v>19249</v>
      </c>
    </row>
    <row r="67" spans="1:10" ht="26.25">
      <c r="A67" s="15" t="s">
        <v>71</v>
      </c>
      <c r="B67" s="11">
        <v>769</v>
      </c>
      <c r="C67" s="11">
        <v>340</v>
      </c>
      <c r="D67" s="2">
        <f t="shared" si="12"/>
        <v>1109</v>
      </c>
      <c r="E67" s="11">
        <v>674</v>
      </c>
      <c r="F67" s="11">
        <v>418</v>
      </c>
      <c r="G67" s="11">
        <v>0</v>
      </c>
      <c r="H67" s="11">
        <v>0</v>
      </c>
      <c r="I67" s="11">
        <v>0</v>
      </c>
      <c r="J67" s="16">
        <f t="shared" si="13"/>
        <v>2201</v>
      </c>
    </row>
    <row r="68" spans="1:10" ht="26.25">
      <c r="A68" s="15" t="s">
        <v>19</v>
      </c>
      <c r="B68" s="11">
        <v>1014</v>
      </c>
      <c r="C68" s="11">
        <v>119</v>
      </c>
      <c r="D68" s="2">
        <f t="shared" si="12"/>
        <v>1133</v>
      </c>
      <c r="E68" s="11">
        <v>829</v>
      </c>
      <c r="F68" s="11">
        <v>1124</v>
      </c>
      <c r="G68" s="11">
        <v>1251</v>
      </c>
      <c r="H68" s="11">
        <v>503</v>
      </c>
      <c r="I68" s="11">
        <v>0</v>
      </c>
      <c r="J68" s="16">
        <f t="shared" si="13"/>
        <v>4840</v>
      </c>
    </row>
    <row r="69" spans="1:10" ht="26.25">
      <c r="A69" s="15" t="s">
        <v>72</v>
      </c>
      <c r="B69" s="11">
        <v>270</v>
      </c>
      <c r="C69" s="11">
        <v>13</v>
      </c>
      <c r="D69" s="2">
        <f t="shared" si="12"/>
        <v>283</v>
      </c>
      <c r="E69" s="11">
        <v>289</v>
      </c>
      <c r="F69" s="11">
        <v>0</v>
      </c>
      <c r="G69" s="11">
        <v>0</v>
      </c>
      <c r="H69" s="11">
        <v>0</v>
      </c>
      <c r="I69" s="11">
        <v>0</v>
      </c>
      <c r="J69" s="16">
        <f t="shared" si="13"/>
        <v>572</v>
      </c>
    </row>
    <row r="70" spans="1:10" ht="26.25">
      <c r="A70" s="15" t="s">
        <v>20</v>
      </c>
      <c r="B70" s="11">
        <v>946</v>
      </c>
      <c r="C70" s="11">
        <v>392</v>
      </c>
      <c r="D70" s="2">
        <f t="shared" si="12"/>
        <v>1338</v>
      </c>
      <c r="E70" s="11">
        <v>817</v>
      </c>
      <c r="F70" s="11">
        <v>698</v>
      </c>
      <c r="G70" s="11">
        <v>830</v>
      </c>
      <c r="H70" s="11">
        <v>0</v>
      </c>
      <c r="I70" s="11">
        <v>0</v>
      </c>
      <c r="J70" s="16">
        <f t="shared" si="13"/>
        <v>3683</v>
      </c>
    </row>
    <row r="71" spans="1:10" ht="26.25">
      <c r="A71" s="15" t="s">
        <v>70</v>
      </c>
      <c r="B71" s="11">
        <v>183</v>
      </c>
      <c r="C71" s="11">
        <v>104</v>
      </c>
      <c r="D71" s="2">
        <f t="shared" si="12"/>
        <v>287</v>
      </c>
      <c r="E71" s="11">
        <v>225</v>
      </c>
      <c r="F71" s="11">
        <v>141</v>
      </c>
      <c r="G71" s="11">
        <v>0</v>
      </c>
      <c r="H71" s="11">
        <v>0</v>
      </c>
      <c r="I71" s="11">
        <v>0</v>
      </c>
      <c r="J71" s="16">
        <f t="shared" si="13"/>
        <v>653</v>
      </c>
    </row>
    <row r="72" spans="1:10" ht="26.25">
      <c r="A72" s="15" t="s">
        <v>21</v>
      </c>
      <c r="B72" s="11">
        <v>455</v>
      </c>
      <c r="C72" s="11">
        <v>163</v>
      </c>
      <c r="D72" s="2">
        <f t="shared" si="12"/>
        <v>618</v>
      </c>
      <c r="E72" s="11">
        <v>502</v>
      </c>
      <c r="F72" s="11">
        <v>204</v>
      </c>
      <c r="G72" s="11">
        <v>0</v>
      </c>
      <c r="H72" s="11">
        <v>0</v>
      </c>
      <c r="I72" s="11">
        <v>0</v>
      </c>
      <c r="J72" s="16">
        <f t="shared" si="13"/>
        <v>1324</v>
      </c>
    </row>
    <row r="73" spans="1:10" ht="26.25">
      <c r="A73" s="15" t="s">
        <v>22</v>
      </c>
      <c r="B73" s="11">
        <v>104</v>
      </c>
      <c r="C73" s="11">
        <v>51</v>
      </c>
      <c r="D73" s="2">
        <f t="shared" si="12"/>
        <v>155</v>
      </c>
      <c r="E73" s="11">
        <v>48</v>
      </c>
      <c r="F73" s="11">
        <v>68</v>
      </c>
      <c r="G73" s="11">
        <v>77</v>
      </c>
      <c r="H73" s="11">
        <v>0</v>
      </c>
      <c r="I73" s="11">
        <v>0</v>
      </c>
      <c r="J73" s="16">
        <f t="shared" si="13"/>
        <v>348</v>
      </c>
    </row>
    <row r="74" spans="1:10" ht="26.25">
      <c r="A74" s="15" t="s">
        <v>27</v>
      </c>
      <c r="B74" s="11">
        <v>143</v>
      </c>
      <c r="C74" s="11">
        <v>41</v>
      </c>
      <c r="D74" s="2">
        <f t="shared" si="12"/>
        <v>184</v>
      </c>
      <c r="E74" s="11">
        <v>81</v>
      </c>
      <c r="F74" s="11">
        <v>80</v>
      </c>
      <c r="G74" s="11">
        <v>101</v>
      </c>
      <c r="H74" s="11">
        <v>0</v>
      </c>
      <c r="I74" s="11">
        <v>0</v>
      </c>
      <c r="J74" s="16">
        <f t="shared" si="13"/>
        <v>446</v>
      </c>
    </row>
    <row r="75" spans="1:10" ht="26.25">
      <c r="A75" s="16" t="s">
        <v>30</v>
      </c>
      <c r="B75" s="10">
        <f aca="true" t="shared" si="14" ref="B75:J75">SUM(B56:B74)</f>
        <v>10880</v>
      </c>
      <c r="C75" s="10">
        <f t="shared" si="14"/>
        <v>5089</v>
      </c>
      <c r="D75" s="10">
        <f t="shared" si="14"/>
        <v>15969</v>
      </c>
      <c r="E75" s="10">
        <f t="shared" si="14"/>
        <v>10525</v>
      </c>
      <c r="F75" s="10">
        <f t="shared" si="14"/>
        <v>9328</v>
      </c>
      <c r="G75" s="10">
        <f t="shared" si="14"/>
        <v>8770</v>
      </c>
      <c r="H75" s="10">
        <f t="shared" si="14"/>
        <v>2239</v>
      </c>
      <c r="I75" s="10">
        <f t="shared" si="14"/>
        <v>215</v>
      </c>
      <c r="J75" s="16">
        <f t="shared" si="14"/>
        <v>47046</v>
      </c>
    </row>
    <row r="80" spans="1:10" ht="26.25">
      <c r="A80" s="81" t="s">
        <v>208</v>
      </c>
      <c r="B80" s="81"/>
      <c r="C80" s="81"/>
      <c r="D80" s="81"/>
      <c r="E80" s="81"/>
      <c r="F80" s="81"/>
      <c r="G80" s="81"/>
      <c r="H80" s="81"/>
      <c r="I80" s="81"/>
      <c r="J80" s="81"/>
    </row>
    <row r="81" spans="1:10" ht="26.25">
      <c r="A81" s="77" t="s">
        <v>0</v>
      </c>
      <c r="B81" s="77" t="s">
        <v>32</v>
      </c>
      <c r="C81" s="77"/>
      <c r="D81" s="77"/>
      <c r="E81" s="77" t="s">
        <v>36</v>
      </c>
      <c r="F81" s="77" t="s">
        <v>37</v>
      </c>
      <c r="G81" s="77" t="s">
        <v>38</v>
      </c>
      <c r="H81" s="77" t="s">
        <v>39</v>
      </c>
      <c r="I81" s="77" t="s">
        <v>40</v>
      </c>
      <c r="J81" s="85" t="s">
        <v>31</v>
      </c>
    </row>
    <row r="82" spans="1:10" ht="26.25">
      <c r="A82" s="77"/>
      <c r="B82" s="10" t="s">
        <v>33</v>
      </c>
      <c r="C82" s="10" t="s">
        <v>34</v>
      </c>
      <c r="D82" s="10" t="s">
        <v>35</v>
      </c>
      <c r="E82" s="77"/>
      <c r="F82" s="77"/>
      <c r="G82" s="77"/>
      <c r="H82" s="77"/>
      <c r="I82" s="77"/>
      <c r="J82" s="85"/>
    </row>
    <row r="83" spans="1:10" ht="26.25">
      <c r="A83" s="8" t="s">
        <v>7</v>
      </c>
      <c r="B83" s="2">
        <v>53</v>
      </c>
      <c r="C83" s="2">
        <v>1</v>
      </c>
      <c r="D83" s="2">
        <f>C83+B83</f>
        <v>54</v>
      </c>
      <c r="E83" s="2">
        <v>45</v>
      </c>
      <c r="F83" s="2">
        <v>31</v>
      </c>
      <c r="G83" s="2">
        <v>38</v>
      </c>
      <c r="H83" s="2">
        <v>30</v>
      </c>
      <c r="I83" s="2">
        <v>12</v>
      </c>
      <c r="J83" s="16">
        <f>D83+E83+F83+G83+H83+I83</f>
        <v>210</v>
      </c>
    </row>
    <row r="84" spans="1:10" ht="26.25">
      <c r="A84" s="8" t="s">
        <v>8</v>
      </c>
      <c r="B84" s="2">
        <v>30</v>
      </c>
      <c r="C84" s="2">
        <v>16</v>
      </c>
      <c r="D84" s="2">
        <f aca="true" t="shared" si="15" ref="D84:D101">C84+B84</f>
        <v>46</v>
      </c>
      <c r="E84" s="2">
        <v>29</v>
      </c>
      <c r="F84" s="2">
        <v>38</v>
      </c>
      <c r="G84" s="2">
        <v>21</v>
      </c>
      <c r="H84" s="2">
        <v>16</v>
      </c>
      <c r="I84" s="2">
        <v>0</v>
      </c>
      <c r="J84" s="16">
        <f aca="true" t="shared" si="16" ref="J84:J101">D84+E84+F84+G84+H84+I84</f>
        <v>150</v>
      </c>
    </row>
    <row r="85" spans="1:10" ht="26.25">
      <c r="A85" s="8" t="s">
        <v>9</v>
      </c>
      <c r="B85" s="2">
        <v>29</v>
      </c>
      <c r="C85" s="2">
        <v>3</v>
      </c>
      <c r="D85" s="2">
        <f t="shared" si="15"/>
        <v>32</v>
      </c>
      <c r="E85" s="2">
        <v>39</v>
      </c>
      <c r="F85" s="2">
        <v>14</v>
      </c>
      <c r="G85" s="2">
        <v>4</v>
      </c>
      <c r="H85" s="2">
        <v>8</v>
      </c>
      <c r="I85" s="2">
        <v>0</v>
      </c>
      <c r="J85" s="16">
        <f t="shared" si="16"/>
        <v>97</v>
      </c>
    </row>
    <row r="86" spans="1:10" ht="26.25">
      <c r="A86" s="8" t="s">
        <v>10</v>
      </c>
      <c r="B86" s="2">
        <v>92</v>
      </c>
      <c r="C86" s="2">
        <v>38</v>
      </c>
      <c r="D86" s="2">
        <f t="shared" si="15"/>
        <v>130</v>
      </c>
      <c r="E86" s="2">
        <v>25</v>
      </c>
      <c r="F86" s="2">
        <v>37</v>
      </c>
      <c r="G86" s="2">
        <v>11</v>
      </c>
      <c r="H86" s="2">
        <v>22</v>
      </c>
      <c r="I86" s="2">
        <v>0</v>
      </c>
      <c r="J86" s="16">
        <f t="shared" si="16"/>
        <v>225</v>
      </c>
    </row>
    <row r="87" spans="1:10" ht="26.25">
      <c r="A87" s="8" t="s">
        <v>11</v>
      </c>
      <c r="B87" s="2">
        <v>26</v>
      </c>
      <c r="C87" s="2">
        <v>7</v>
      </c>
      <c r="D87" s="2">
        <f t="shared" si="15"/>
        <v>33</v>
      </c>
      <c r="E87" s="2">
        <v>19</v>
      </c>
      <c r="F87" s="2">
        <v>12</v>
      </c>
      <c r="G87" s="2">
        <v>5</v>
      </c>
      <c r="H87" s="2">
        <v>7</v>
      </c>
      <c r="I87" s="2">
        <v>0</v>
      </c>
      <c r="J87" s="16">
        <f t="shared" si="16"/>
        <v>76</v>
      </c>
    </row>
    <row r="88" spans="1:10" ht="52.5">
      <c r="A88" s="15" t="s">
        <v>60</v>
      </c>
      <c r="B88" s="11">
        <v>151</v>
      </c>
      <c r="C88" s="11">
        <v>38</v>
      </c>
      <c r="D88" s="2">
        <f t="shared" si="15"/>
        <v>189</v>
      </c>
      <c r="E88" s="11">
        <v>77</v>
      </c>
      <c r="F88" s="11">
        <v>51</v>
      </c>
      <c r="G88" s="11">
        <v>41</v>
      </c>
      <c r="H88" s="11">
        <v>13</v>
      </c>
      <c r="I88" s="11">
        <v>0</v>
      </c>
      <c r="J88" s="16">
        <f t="shared" si="16"/>
        <v>371</v>
      </c>
    </row>
    <row r="89" spans="1:10" ht="26.25">
      <c r="A89" s="15" t="s">
        <v>12</v>
      </c>
      <c r="B89" s="11">
        <v>32</v>
      </c>
      <c r="C89" s="11">
        <v>10</v>
      </c>
      <c r="D89" s="2">
        <f t="shared" si="15"/>
        <v>42</v>
      </c>
      <c r="E89" s="11">
        <v>19</v>
      </c>
      <c r="F89" s="11">
        <v>11</v>
      </c>
      <c r="G89" s="11">
        <v>8</v>
      </c>
      <c r="H89" s="11">
        <v>6</v>
      </c>
      <c r="I89" s="11">
        <v>0</v>
      </c>
      <c r="J89" s="16">
        <f t="shared" si="16"/>
        <v>86</v>
      </c>
    </row>
    <row r="90" spans="1:10" ht="26.25">
      <c r="A90" s="15" t="s">
        <v>14</v>
      </c>
      <c r="B90" s="11">
        <v>74</v>
      </c>
      <c r="C90" s="11">
        <v>35</v>
      </c>
      <c r="D90" s="2">
        <f t="shared" si="15"/>
        <v>109</v>
      </c>
      <c r="E90" s="11">
        <v>27</v>
      </c>
      <c r="F90" s="11">
        <v>9</v>
      </c>
      <c r="G90" s="11">
        <v>2</v>
      </c>
      <c r="H90" s="11">
        <v>2</v>
      </c>
      <c r="I90" s="11">
        <v>0</v>
      </c>
      <c r="J90" s="16">
        <f t="shared" si="16"/>
        <v>149</v>
      </c>
    </row>
    <row r="91" spans="1:10" ht="26.25">
      <c r="A91" s="15" t="s">
        <v>15</v>
      </c>
      <c r="B91" s="11">
        <v>21</v>
      </c>
      <c r="C91" s="11">
        <v>1</v>
      </c>
      <c r="D91" s="2">
        <f t="shared" si="15"/>
        <v>22</v>
      </c>
      <c r="E91" s="11">
        <v>7</v>
      </c>
      <c r="F91" s="11">
        <v>2</v>
      </c>
      <c r="G91" s="11">
        <v>1</v>
      </c>
      <c r="H91" s="11">
        <v>0</v>
      </c>
      <c r="I91" s="11">
        <v>0</v>
      </c>
      <c r="J91" s="16">
        <f t="shared" si="16"/>
        <v>32</v>
      </c>
    </row>
    <row r="92" spans="1:10" ht="26.25">
      <c r="A92" s="15" t="s">
        <v>17</v>
      </c>
      <c r="B92" s="11">
        <v>203</v>
      </c>
      <c r="C92" s="11">
        <v>90</v>
      </c>
      <c r="D92" s="2">
        <f t="shared" si="15"/>
        <v>293</v>
      </c>
      <c r="E92" s="11">
        <v>79</v>
      </c>
      <c r="F92" s="11">
        <v>44</v>
      </c>
      <c r="G92" s="11">
        <v>15</v>
      </c>
      <c r="H92" s="11">
        <v>0</v>
      </c>
      <c r="I92" s="11">
        <v>0</v>
      </c>
      <c r="J92" s="16">
        <f t="shared" si="16"/>
        <v>431</v>
      </c>
    </row>
    <row r="93" spans="1:10" ht="26.25">
      <c r="A93" s="15" t="s">
        <v>18</v>
      </c>
      <c r="B93" s="11">
        <v>672</v>
      </c>
      <c r="C93" s="11">
        <v>563</v>
      </c>
      <c r="D93" s="2">
        <f t="shared" si="15"/>
        <v>1235</v>
      </c>
      <c r="E93" s="11">
        <v>597</v>
      </c>
      <c r="F93" s="11">
        <v>246</v>
      </c>
      <c r="G93" s="11">
        <v>71</v>
      </c>
      <c r="H93" s="11">
        <v>0</v>
      </c>
      <c r="I93" s="11">
        <v>0</v>
      </c>
      <c r="J93" s="16">
        <f t="shared" si="16"/>
        <v>2149</v>
      </c>
    </row>
    <row r="94" spans="1:10" ht="26.25">
      <c r="A94" s="15" t="s">
        <v>71</v>
      </c>
      <c r="B94" s="11">
        <v>133</v>
      </c>
      <c r="C94" s="11">
        <v>64</v>
      </c>
      <c r="D94" s="2">
        <f t="shared" si="15"/>
        <v>197</v>
      </c>
      <c r="E94" s="11">
        <v>116</v>
      </c>
      <c r="F94" s="11">
        <v>41</v>
      </c>
      <c r="G94" s="11">
        <v>0</v>
      </c>
      <c r="H94" s="11">
        <v>0</v>
      </c>
      <c r="I94" s="11">
        <v>0</v>
      </c>
      <c r="J94" s="16">
        <f t="shared" si="16"/>
        <v>354</v>
      </c>
    </row>
    <row r="95" spans="1:10" ht="26.25">
      <c r="A95" s="15" t="s">
        <v>19</v>
      </c>
      <c r="B95" s="11">
        <v>214</v>
      </c>
      <c r="C95" s="11">
        <v>68</v>
      </c>
      <c r="D95" s="2">
        <f t="shared" si="15"/>
        <v>282</v>
      </c>
      <c r="E95" s="11">
        <v>231</v>
      </c>
      <c r="F95" s="11">
        <v>172</v>
      </c>
      <c r="G95" s="11">
        <v>75</v>
      </c>
      <c r="H95" s="11">
        <v>4</v>
      </c>
      <c r="I95" s="11">
        <v>0</v>
      </c>
      <c r="J95" s="16">
        <f t="shared" si="16"/>
        <v>764</v>
      </c>
    </row>
    <row r="96" spans="1:10" ht="26.25">
      <c r="A96" s="15" t="s">
        <v>72</v>
      </c>
      <c r="B96" s="11">
        <v>45</v>
      </c>
      <c r="C96" s="11">
        <v>1</v>
      </c>
      <c r="D96" s="2">
        <f t="shared" si="15"/>
        <v>46</v>
      </c>
      <c r="E96" s="11">
        <v>57</v>
      </c>
      <c r="F96" s="11">
        <v>0</v>
      </c>
      <c r="G96" s="11">
        <v>0</v>
      </c>
      <c r="H96" s="11">
        <v>0</v>
      </c>
      <c r="I96" s="11">
        <v>0</v>
      </c>
      <c r="J96" s="16">
        <f t="shared" si="16"/>
        <v>103</v>
      </c>
    </row>
    <row r="97" spans="1:10" ht="26.25">
      <c r="A97" s="15" t="s">
        <v>20</v>
      </c>
      <c r="B97" s="11">
        <v>194</v>
      </c>
      <c r="C97" s="11">
        <v>134</v>
      </c>
      <c r="D97" s="2">
        <f t="shared" si="15"/>
        <v>328</v>
      </c>
      <c r="E97" s="11">
        <v>183</v>
      </c>
      <c r="F97" s="11">
        <v>113</v>
      </c>
      <c r="G97" s="11">
        <v>59</v>
      </c>
      <c r="H97" s="11">
        <v>0</v>
      </c>
      <c r="I97" s="11">
        <v>0</v>
      </c>
      <c r="J97" s="16">
        <f t="shared" si="16"/>
        <v>683</v>
      </c>
    </row>
    <row r="98" spans="1:10" ht="26.25">
      <c r="A98" s="15" t="s">
        <v>70</v>
      </c>
      <c r="B98" s="11">
        <v>39</v>
      </c>
      <c r="C98" s="11">
        <v>17</v>
      </c>
      <c r="D98" s="2">
        <f t="shared" si="15"/>
        <v>56</v>
      </c>
      <c r="E98" s="11">
        <v>53</v>
      </c>
      <c r="F98" s="11">
        <v>25</v>
      </c>
      <c r="G98" s="11">
        <v>0</v>
      </c>
      <c r="H98" s="11">
        <v>0</v>
      </c>
      <c r="I98" s="11">
        <v>0</v>
      </c>
      <c r="J98" s="16">
        <f t="shared" si="16"/>
        <v>134</v>
      </c>
    </row>
    <row r="99" spans="1:10" ht="26.25">
      <c r="A99" s="15" t="s">
        <v>21</v>
      </c>
      <c r="B99" s="11">
        <v>86</v>
      </c>
      <c r="C99" s="11">
        <v>44</v>
      </c>
      <c r="D99" s="2">
        <f t="shared" si="15"/>
        <v>130</v>
      </c>
      <c r="E99" s="11">
        <v>79</v>
      </c>
      <c r="F99" s="11">
        <v>17</v>
      </c>
      <c r="G99" s="11">
        <v>0</v>
      </c>
      <c r="H99" s="11">
        <v>0</v>
      </c>
      <c r="I99" s="11">
        <v>0</v>
      </c>
      <c r="J99" s="16">
        <f t="shared" si="16"/>
        <v>226</v>
      </c>
    </row>
    <row r="100" spans="1:10" ht="26.25">
      <c r="A100" s="15" t="s">
        <v>22</v>
      </c>
      <c r="B100" s="11">
        <v>0</v>
      </c>
      <c r="C100" s="11">
        <v>1</v>
      </c>
      <c r="D100" s="2">
        <f t="shared" si="15"/>
        <v>1</v>
      </c>
      <c r="E100" s="11">
        <v>1</v>
      </c>
      <c r="F100" s="11">
        <v>2</v>
      </c>
      <c r="G100" s="11">
        <v>1</v>
      </c>
      <c r="H100" s="11">
        <v>0</v>
      </c>
      <c r="I100" s="11">
        <v>0</v>
      </c>
      <c r="J100" s="16">
        <f t="shared" si="16"/>
        <v>5</v>
      </c>
    </row>
    <row r="101" spans="1:10" ht="26.25">
      <c r="A101" s="15" t="s">
        <v>27</v>
      </c>
      <c r="B101" s="11">
        <v>10</v>
      </c>
      <c r="C101" s="11">
        <v>6</v>
      </c>
      <c r="D101" s="2">
        <f t="shared" si="15"/>
        <v>16</v>
      </c>
      <c r="E101" s="11">
        <v>7</v>
      </c>
      <c r="F101" s="11">
        <v>4</v>
      </c>
      <c r="G101" s="11">
        <v>6</v>
      </c>
      <c r="H101" s="11">
        <v>0</v>
      </c>
      <c r="I101" s="11">
        <v>0</v>
      </c>
      <c r="J101" s="16">
        <f t="shared" si="16"/>
        <v>33</v>
      </c>
    </row>
    <row r="102" spans="1:10" ht="26.25">
      <c r="A102" s="16" t="s">
        <v>30</v>
      </c>
      <c r="B102" s="10">
        <f aca="true" t="shared" si="17" ref="B102:J102">SUM(B83:B101)</f>
        <v>2104</v>
      </c>
      <c r="C102" s="10">
        <f t="shared" si="17"/>
        <v>1137</v>
      </c>
      <c r="D102" s="10">
        <f t="shared" si="17"/>
        <v>3241</v>
      </c>
      <c r="E102" s="10">
        <f t="shared" si="17"/>
        <v>1690</v>
      </c>
      <c r="F102" s="10">
        <f t="shared" si="17"/>
        <v>869</v>
      </c>
      <c r="G102" s="10">
        <f t="shared" si="17"/>
        <v>358</v>
      </c>
      <c r="H102" s="10">
        <f t="shared" si="17"/>
        <v>108</v>
      </c>
      <c r="I102" s="10">
        <f t="shared" si="17"/>
        <v>12</v>
      </c>
      <c r="J102" s="16">
        <f t="shared" si="17"/>
        <v>6278</v>
      </c>
    </row>
    <row r="108" spans="1:14" ht="26.25">
      <c r="A108" s="81" t="s">
        <v>211</v>
      </c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</row>
    <row r="109" spans="1:14" ht="26.25">
      <c r="A109" s="77" t="s">
        <v>0</v>
      </c>
      <c r="B109" s="77" t="s">
        <v>41</v>
      </c>
      <c r="C109" s="77"/>
      <c r="D109" s="77" t="s">
        <v>43</v>
      </c>
      <c r="E109" s="77"/>
      <c r="F109" s="77" t="s">
        <v>44</v>
      </c>
      <c r="G109" s="77"/>
      <c r="H109" s="77" t="s">
        <v>45</v>
      </c>
      <c r="I109" s="77"/>
      <c r="J109" s="77" t="s">
        <v>46</v>
      </c>
      <c r="K109" s="77"/>
      <c r="L109" s="77" t="s">
        <v>31</v>
      </c>
      <c r="M109" s="77"/>
      <c r="N109" s="77"/>
    </row>
    <row r="110" spans="1:14" ht="26.25">
      <c r="A110" s="77"/>
      <c r="B110" s="10" t="s">
        <v>4</v>
      </c>
      <c r="C110" s="10" t="s">
        <v>42</v>
      </c>
      <c r="D110" s="10" t="s">
        <v>4</v>
      </c>
      <c r="E110" s="10" t="s">
        <v>42</v>
      </c>
      <c r="F110" s="10" t="s">
        <v>4</v>
      </c>
      <c r="G110" s="10" t="s">
        <v>42</v>
      </c>
      <c r="H110" s="10" t="s">
        <v>4</v>
      </c>
      <c r="I110" s="10" t="s">
        <v>42</v>
      </c>
      <c r="J110" s="10" t="s">
        <v>4</v>
      </c>
      <c r="K110" s="10" t="s">
        <v>42</v>
      </c>
      <c r="L110" s="10" t="s">
        <v>4</v>
      </c>
      <c r="M110" s="10" t="s">
        <v>42</v>
      </c>
      <c r="N110" s="10" t="s">
        <v>47</v>
      </c>
    </row>
    <row r="111" spans="1:14" ht="26.25">
      <c r="A111" s="8" t="s">
        <v>7</v>
      </c>
      <c r="B111" s="2">
        <v>993</v>
      </c>
      <c r="C111" s="2">
        <v>475</v>
      </c>
      <c r="D111" s="2">
        <v>1</v>
      </c>
      <c r="E111" s="2">
        <v>1</v>
      </c>
      <c r="F111" s="2">
        <v>7</v>
      </c>
      <c r="G111" s="2">
        <v>7</v>
      </c>
      <c r="H111" s="2">
        <v>81</v>
      </c>
      <c r="I111" s="2">
        <v>12</v>
      </c>
      <c r="J111" s="2">
        <v>0</v>
      </c>
      <c r="K111" s="2">
        <v>3</v>
      </c>
      <c r="L111" s="10">
        <f>J111+H111+F111+D111+B111</f>
        <v>1082</v>
      </c>
      <c r="M111" s="10">
        <f>K111+I111+G111+E111+C111</f>
        <v>498</v>
      </c>
      <c r="N111" s="10">
        <f>M111+L111</f>
        <v>1580</v>
      </c>
    </row>
    <row r="112" spans="1:14" ht="26.25">
      <c r="A112" s="8" t="s">
        <v>8</v>
      </c>
      <c r="B112" s="2">
        <v>538</v>
      </c>
      <c r="C112" s="2">
        <v>203</v>
      </c>
      <c r="D112" s="2">
        <v>13</v>
      </c>
      <c r="E112" s="2">
        <v>8</v>
      </c>
      <c r="F112" s="2">
        <v>2</v>
      </c>
      <c r="G112" s="2">
        <v>0</v>
      </c>
      <c r="H112" s="2">
        <v>28</v>
      </c>
      <c r="I112" s="2">
        <v>14</v>
      </c>
      <c r="J112" s="2">
        <v>8</v>
      </c>
      <c r="K112" s="2">
        <v>0</v>
      </c>
      <c r="L112" s="10">
        <f aca="true" t="shared" si="18" ref="L112:M127">J112+H112+F112+D112+B112</f>
        <v>589</v>
      </c>
      <c r="M112" s="10">
        <f t="shared" si="18"/>
        <v>225</v>
      </c>
      <c r="N112" s="10">
        <f aca="true" t="shared" si="19" ref="N112:N130">M112+L112</f>
        <v>814</v>
      </c>
    </row>
    <row r="113" spans="1:14" ht="26.25">
      <c r="A113" s="8" t="s">
        <v>9</v>
      </c>
      <c r="B113" s="2">
        <v>168</v>
      </c>
      <c r="C113" s="2">
        <v>559</v>
      </c>
      <c r="D113" s="2">
        <v>1</v>
      </c>
      <c r="E113" s="2">
        <v>7</v>
      </c>
      <c r="F113" s="2">
        <v>1</v>
      </c>
      <c r="G113" s="2">
        <v>2</v>
      </c>
      <c r="H113" s="2">
        <v>23</v>
      </c>
      <c r="I113" s="2">
        <v>10</v>
      </c>
      <c r="J113" s="2">
        <v>1</v>
      </c>
      <c r="K113" s="2">
        <v>2</v>
      </c>
      <c r="L113" s="10">
        <f t="shared" si="18"/>
        <v>194</v>
      </c>
      <c r="M113" s="10">
        <f t="shared" si="18"/>
        <v>580</v>
      </c>
      <c r="N113" s="10">
        <f t="shared" si="19"/>
        <v>774</v>
      </c>
    </row>
    <row r="114" spans="1:14" ht="26.25">
      <c r="A114" s="8" t="s">
        <v>10</v>
      </c>
      <c r="B114" s="2">
        <v>712</v>
      </c>
      <c r="C114" s="2">
        <v>657</v>
      </c>
      <c r="D114" s="2">
        <v>6</v>
      </c>
      <c r="E114" s="2">
        <v>0</v>
      </c>
      <c r="F114" s="2">
        <v>0</v>
      </c>
      <c r="G114" s="2">
        <v>0</v>
      </c>
      <c r="H114" s="2">
        <v>34</v>
      </c>
      <c r="I114" s="2">
        <v>7</v>
      </c>
      <c r="J114" s="2">
        <v>0</v>
      </c>
      <c r="K114" s="2">
        <v>0</v>
      </c>
      <c r="L114" s="10">
        <f t="shared" si="18"/>
        <v>752</v>
      </c>
      <c r="M114" s="10">
        <f t="shared" si="18"/>
        <v>664</v>
      </c>
      <c r="N114" s="10">
        <f t="shared" si="19"/>
        <v>1416</v>
      </c>
    </row>
    <row r="115" spans="1:14" ht="26.25">
      <c r="A115" s="8" t="s">
        <v>11</v>
      </c>
      <c r="B115" s="2">
        <v>237</v>
      </c>
      <c r="C115" s="2">
        <v>262</v>
      </c>
      <c r="D115" s="2">
        <v>1</v>
      </c>
      <c r="E115" s="2">
        <v>2</v>
      </c>
      <c r="F115" s="2">
        <v>0</v>
      </c>
      <c r="G115" s="2">
        <v>0</v>
      </c>
      <c r="H115" s="2">
        <v>1</v>
      </c>
      <c r="I115" s="2">
        <v>1</v>
      </c>
      <c r="J115" s="2">
        <v>0</v>
      </c>
      <c r="K115" s="2">
        <v>0</v>
      </c>
      <c r="L115" s="10">
        <f t="shared" si="18"/>
        <v>239</v>
      </c>
      <c r="M115" s="10">
        <f t="shared" si="18"/>
        <v>265</v>
      </c>
      <c r="N115" s="10">
        <f t="shared" si="19"/>
        <v>504</v>
      </c>
    </row>
    <row r="116" spans="1:14" ht="52.5">
      <c r="A116" s="15" t="s">
        <v>60</v>
      </c>
      <c r="B116" s="11">
        <v>2288</v>
      </c>
      <c r="C116" s="11">
        <v>711</v>
      </c>
      <c r="D116" s="11">
        <v>11</v>
      </c>
      <c r="E116" s="11">
        <v>0</v>
      </c>
      <c r="F116" s="11">
        <v>5</v>
      </c>
      <c r="G116" s="11">
        <v>5</v>
      </c>
      <c r="H116" s="11">
        <v>99</v>
      </c>
      <c r="I116" s="11">
        <v>5</v>
      </c>
      <c r="J116" s="11">
        <v>0</v>
      </c>
      <c r="K116" s="11">
        <v>0</v>
      </c>
      <c r="L116" s="10">
        <f t="shared" si="18"/>
        <v>2403</v>
      </c>
      <c r="M116" s="10">
        <f t="shared" si="18"/>
        <v>721</v>
      </c>
      <c r="N116" s="10">
        <f t="shared" si="19"/>
        <v>3124</v>
      </c>
    </row>
    <row r="117" spans="1:14" ht="26.25">
      <c r="A117" s="15" t="s">
        <v>12</v>
      </c>
      <c r="B117" s="11">
        <v>308</v>
      </c>
      <c r="C117" s="11">
        <v>215</v>
      </c>
      <c r="D117" s="11">
        <v>5</v>
      </c>
      <c r="E117" s="11">
        <v>1</v>
      </c>
      <c r="F117" s="11">
        <v>1</v>
      </c>
      <c r="G117" s="11">
        <v>0</v>
      </c>
      <c r="H117" s="11">
        <v>13</v>
      </c>
      <c r="I117" s="11">
        <v>5</v>
      </c>
      <c r="J117" s="11">
        <v>0</v>
      </c>
      <c r="K117" s="11">
        <v>0</v>
      </c>
      <c r="L117" s="10">
        <f t="shared" si="18"/>
        <v>327</v>
      </c>
      <c r="M117" s="10">
        <f t="shared" si="18"/>
        <v>221</v>
      </c>
      <c r="N117" s="10">
        <f t="shared" si="19"/>
        <v>548</v>
      </c>
    </row>
    <row r="118" spans="1:14" ht="26.25">
      <c r="A118" s="15" t="s">
        <v>14</v>
      </c>
      <c r="B118" s="11">
        <v>747</v>
      </c>
      <c r="C118" s="11">
        <v>825</v>
      </c>
      <c r="D118" s="11">
        <v>0</v>
      </c>
      <c r="E118" s="11">
        <v>1</v>
      </c>
      <c r="F118" s="11">
        <v>1</v>
      </c>
      <c r="G118" s="11">
        <v>0</v>
      </c>
      <c r="H118" s="11">
        <v>4</v>
      </c>
      <c r="I118" s="11">
        <v>1</v>
      </c>
      <c r="J118" s="11">
        <v>0</v>
      </c>
      <c r="K118" s="11">
        <v>0</v>
      </c>
      <c r="L118" s="10">
        <f t="shared" si="18"/>
        <v>752</v>
      </c>
      <c r="M118" s="10">
        <f t="shared" si="18"/>
        <v>827</v>
      </c>
      <c r="N118" s="10">
        <f t="shared" si="19"/>
        <v>1579</v>
      </c>
    </row>
    <row r="119" spans="1:14" ht="26.25">
      <c r="A119" s="15" t="s">
        <v>15</v>
      </c>
      <c r="B119" s="11">
        <v>746</v>
      </c>
      <c r="C119" s="11">
        <v>131</v>
      </c>
      <c r="D119" s="11">
        <v>13</v>
      </c>
      <c r="E119" s="11">
        <v>1</v>
      </c>
      <c r="F119" s="11">
        <v>0</v>
      </c>
      <c r="G119" s="11">
        <v>0</v>
      </c>
      <c r="H119" s="11">
        <v>5</v>
      </c>
      <c r="I119" s="11">
        <v>1</v>
      </c>
      <c r="J119" s="11">
        <v>0</v>
      </c>
      <c r="K119" s="11">
        <v>0</v>
      </c>
      <c r="L119" s="10">
        <f t="shared" si="18"/>
        <v>764</v>
      </c>
      <c r="M119" s="10">
        <f t="shared" si="18"/>
        <v>133</v>
      </c>
      <c r="N119" s="10">
        <f t="shared" si="19"/>
        <v>897</v>
      </c>
    </row>
    <row r="120" spans="1:14" ht="26.25">
      <c r="A120" s="15" t="s">
        <v>17</v>
      </c>
      <c r="B120" s="11">
        <v>2380</v>
      </c>
      <c r="C120" s="11">
        <v>1871</v>
      </c>
      <c r="D120" s="11">
        <v>6</v>
      </c>
      <c r="E120" s="11">
        <v>2</v>
      </c>
      <c r="F120" s="11">
        <v>0</v>
      </c>
      <c r="G120" s="11">
        <v>1</v>
      </c>
      <c r="H120" s="11">
        <v>53</v>
      </c>
      <c r="I120" s="11">
        <v>8</v>
      </c>
      <c r="J120" s="11">
        <v>0</v>
      </c>
      <c r="K120" s="11">
        <v>0</v>
      </c>
      <c r="L120" s="10">
        <f t="shared" si="18"/>
        <v>2439</v>
      </c>
      <c r="M120" s="10">
        <f t="shared" si="18"/>
        <v>1882</v>
      </c>
      <c r="N120" s="10">
        <f t="shared" si="19"/>
        <v>4321</v>
      </c>
    </row>
    <row r="121" spans="1:14" ht="26.25">
      <c r="A121" s="15" t="s">
        <v>18</v>
      </c>
      <c r="B121" s="11">
        <v>7852</v>
      </c>
      <c r="C121" s="11">
        <v>13409</v>
      </c>
      <c r="D121" s="11">
        <v>20</v>
      </c>
      <c r="E121" s="11">
        <v>30</v>
      </c>
      <c r="F121" s="11">
        <v>2</v>
      </c>
      <c r="G121" s="11">
        <v>5</v>
      </c>
      <c r="H121" s="11">
        <v>39</v>
      </c>
      <c r="I121" s="11">
        <v>40</v>
      </c>
      <c r="J121" s="11">
        <v>0</v>
      </c>
      <c r="K121" s="11">
        <v>1</v>
      </c>
      <c r="L121" s="10">
        <f t="shared" si="18"/>
        <v>7913</v>
      </c>
      <c r="M121" s="10">
        <f t="shared" si="18"/>
        <v>13485</v>
      </c>
      <c r="N121" s="10">
        <f t="shared" si="19"/>
        <v>21398</v>
      </c>
    </row>
    <row r="122" spans="1:14" ht="26.25">
      <c r="A122" s="15" t="s">
        <v>71</v>
      </c>
      <c r="B122" s="11">
        <v>609</v>
      </c>
      <c r="C122" s="11">
        <v>1936</v>
      </c>
      <c r="D122" s="11">
        <v>1</v>
      </c>
      <c r="E122" s="11">
        <v>1</v>
      </c>
      <c r="F122" s="11">
        <v>0</v>
      </c>
      <c r="G122" s="11">
        <v>0</v>
      </c>
      <c r="H122" s="11">
        <v>0</v>
      </c>
      <c r="I122" s="11">
        <v>8</v>
      </c>
      <c r="J122" s="11">
        <v>0</v>
      </c>
      <c r="K122" s="11">
        <v>0</v>
      </c>
      <c r="L122" s="10">
        <f t="shared" si="18"/>
        <v>610</v>
      </c>
      <c r="M122" s="10">
        <f t="shared" si="18"/>
        <v>1945</v>
      </c>
      <c r="N122" s="10">
        <f t="shared" si="19"/>
        <v>2555</v>
      </c>
    </row>
    <row r="123" spans="1:14" ht="26.25">
      <c r="A123" s="15" t="s">
        <v>19</v>
      </c>
      <c r="B123" s="11">
        <v>843</v>
      </c>
      <c r="C123" s="11">
        <v>4742</v>
      </c>
      <c r="D123" s="11">
        <v>2</v>
      </c>
      <c r="E123" s="11">
        <v>12</v>
      </c>
      <c r="F123" s="11">
        <v>0</v>
      </c>
      <c r="G123" s="11">
        <v>0</v>
      </c>
      <c r="H123" s="11">
        <v>1</v>
      </c>
      <c r="I123" s="11">
        <v>3</v>
      </c>
      <c r="J123" s="11">
        <v>1</v>
      </c>
      <c r="K123" s="11">
        <v>0</v>
      </c>
      <c r="L123" s="10">
        <f t="shared" si="18"/>
        <v>847</v>
      </c>
      <c r="M123" s="10">
        <f t="shared" si="18"/>
        <v>4757</v>
      </c>
      <c r="N123" s="10">
        <f t="shared" si="19"/>
        <v>5604</v>
      </c>
    </row>
    <row r="124" spans="1:14" ht="26.25">
      <c r="A124" s="15" t="s">
        <v>72</v>
      </c>
      <c r="B124" s="11">
        <v>63</v>
      </c>
      <c r="C124" s="11">
        <v>611</v>
      </c>
      <c r="D124" s="11">
        <v>0</v>
      </c>
      <c r="E124" s="11">
        <v>1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0">
        <f t="shared" si="18"/>
        <v>63</v>
      </c>
      <c r="M124" s="10">
        <f t="shared" si="18"/>
        <v>612</v>
      </c>
      <c r="N124" s="10">
        <f t="shared" si="19"/>
        <v>675</v>
      </c>
    </row>
    <row r="125" spans="1:14" ht="26.25">
      <c r="A125" s="15" t="s">
        <v>20</v>
      </c>
      <c r="B125" s="11">
        <v>2804</v>
      </c>
      <c r="C125" s="11">
        <v>1454</v>
      </c>
      <c r="D125" s="11">
        <v>44</v>
      </c>
      <c r="E125" s="11">
        <v>10</v>
      </c>
      <c r="F125" s="11">
        <v>2</v>
      </c>
      <c r="G125" s="11">
        <v>2</v>
      </c>
      <c r="H125" s="11">
        <v>33</v>
      </c>
      <c r="I125" s="11">
        <v>9</v>
      </c>
      <c r="J125" s="11">
        <v>6</v>
      </c>
      <c r="K125" s="11">
        <v>2</v>
      </c>
      <c r="L125" s="10">
        <f t="shared" si="18"/>
        <v>2889</v>
      </c>
      <c r="M125" s="10">
        <f t="shared" si="18"/>
        <v>1477</v>
      </c>
      <c r="N125" s="10">
        <f t="shared" si="19"/>
        <v>4366</v>
      </c>
    </row>
    <row r="126" spans="1:14" ht="26.25">
      <c r="A126" s="15" t="s">
        <v>70</v>
      </c>
      <c r="B126" s="11">
        <v>442</v>
      </c>
      <c r="C126" s="11">
        <v>336</v>
      </c>
      <c r="D126" s="11">
        <v>1</v>
      </c>
      <c r="E126" s="11">
        <v>2</v>
      </c>
      <c r="F126" s="11">
        <v>0</v>
      </c>
      <c r="G126" s="11">
        <v>0</v>
      </c>
      <c r="H126" s="11">
        <v>4</v>
      </c>
      <c r="I126" s="11">
        <v>1</v>
      </c>
      <c r="J126" s="11">
        <v>1</v>
      </c>
      <c r="K126" s="11">
        <v>0</v>
      </c>
      <c r="L126" s="10">
        <f t="shared" si="18"/>
        <v>448</v>
      </c>
      <c r="M126" s="10">
        <f t="shared" si="18"/>
        <v>339</v>
      </c>
      <c r="N126" s="10">
        <f t="shared" si="19"/>
        <v>787</v>
      </c>
    </row>
    <row r="127" spans="1:14" ht="26.25">
      <c r="A127" s="15" t="s">
        <v>21</v>
      </c>
      <c r="B127" s="11">
        <v>1134</v>
      </c>
      <c r="C127" s="11">
        <v>406</v>
      </c>
      <c r="D127" s="11">
        <v>1</v>
      </c>
      <c r="E127" s="11">
        <v>0</v>
      </c>
      <c r="F127" s="11">
        <v>6</v>
      </c>
      <c r="G127" s="11">
        <v>0</v>
      </c>
      <c r="H127" s="11">
        <v>1</v>
      </c>
      <c r="I127" s="11">
        <v>2</v>
      </c>
      <c r="J127" s="11">
        <v>0</v>
      </c>
      <c r="K127" s="11">
        <v>0</v>
      </c>
      <c r="L127" s="10">
        <f t="shared" si="18"/>
        <v>1142</v>
      </c>
      <c r="M127" s="10">
        <f t="shared" si="18"/>
        <v>408</v>
      </c>
      <c r="N127" s="10">
        <f t="shared" si="19"/>
        <v>1550</v>
      </c>
    </row>
    <row r="128" spans="1:14" ht="26.25">
      <c r="A128" s="15" t="s">
        <v>22</v>
      </c>
      <c r="B128" s="11">
        <v>201</v>
      </c>
      <c r="C128" s="11">
        <v>120</v>
      </c>
      <c r="D128" s="11">
        <v>2</v>
      </c>
      <c r="E128" s="11">
        <v>1</v>
      </c>
      <c r="F128" s="11">
        <v>0</v>
      </c>
      <c r="G128" s="11">
        <v>0</v>
      </c>
      <c r="H128" s="11">
        <v>26</v>
      </c>
      <c r="I128" s="11">
        <v>3</v>
      </c>
      <c r="J128" s="11">
        <v>0</v>
      </c>
      <c r="K128" s="11">
        <v>0</v>
      </c>
      <c r="L128" s="10">
        <f aca="true" t="shared" si="20" ref="L128:M130">J128+H128+F128+D128+B128</f>
        <v>229</v>
      </c>
      <c r="M128" s="10">
        <f t="shared" si="20"/>
        <v>124</v>
      </c>
      <c r="N128" s="10">
        <f t="shared" si="19"/>
        <v>353</v>
      </c>
    </row>
    <row r="129" spans="1:14" ht="26.25">
      <c r="A129" s="15" t="s">
        <v>27</v>
      </c>
      <c r="B129" s="11">
        <v>341</v>
      </c>
      <c r="C129" s="11">
        <v>134</v>
      </c>
      <c r="D129" s="11">
        <v>2</v>
      </c>
      <c r="E129" s="11">
        <v>0</v>
      </c>
      <c r="F129" s="11">
        <v>0</v>
      </c>
      <c r="G129" s="11">
        <v>0</v>
      </c>
      <c r="H129" s="11">
        <v>1</v>
      </c>
      <c r="I129" s="11">
        <v>1</v>
      </c>
      <c r="J129" s="11">
        <v>0</v>
      </c>
      <c r="K129" s="11">
        <v>0</v>
      </c>
      <c r="L129" s="10">
        <f t="shared" si="20"/>
        <v>344</v>
      </c>
      <c r="M129" s="10">
        <f t="shared" si="20"/>
        <v>135</v>
      </c>
      <c r="N129" s="10">
        <f t="shared" si="19"/>
        <v>479</v>
      </c>
    </row>
    <row r="130" spans="1:14" ht="26.25">
      <c r="A130" s="10" t="s">
        <v>30</v>
      </c>
      <c r="B130" s="10">
        <f aca="true" t="shared" si="21" ref="B130:K130">SUM(B111:B129)</f>
        <v>23406</v>
      </c>
      <c r="C130" s="10">
        <f t="shared" si="21"/>
        <v>29057</v>
      </c>
      <c r="D130" s="10">
        <f t="shared" si="21"/>
        <v>130</v>
      </c>
      <c r="E130" s="10">
        <f t="shared" si="21"/>
        <v>80</v>
      </c>
      <c r="F130" s="10">
        <f t="shared" si="21"/>
        <v>27</v>
      </c>
      <c r="G130" s="10">
        <f t="shared" si="21"/>
        <v>22</v>
      </c>
      <c r="H130" s="10">
        <f t="shared" si="21"/>
        <v>446</v>
      </c>
      <c r="I130" s="10">
        <f t="shared" si="21"/>
        <v>131</v>
      </c>
      <c r="J130" s="10">
        <f t="shared" si="21"/>
        <v>17</v>
      </c>
      <c r="K130" s="10">
        <f t="shared" si="21"/>
        <v>8</v>
      </c>
      <c r="L130" s="10">
        <f t="shared" si="20"/>
        <v>24026</v>
      </c>
      <c r="M130" s="10">
        <f t="shared" si="20"/>
        <v>29298</v>
      </c>
      <c r="N130" s="10">
        <f t="shared" si="19"/>
        <v>53324</v>
      </c>
    </row>
    <row r="135" spans="1:15" ht="26.25">
      <c r="A135" s="92" t="s">
        <v>123</v>
      </c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</row>
    <row r="136" spans="1:15" ht="26.25">
      <c r="A136" s="77" t="s">
        <v>0</v>
      </c>
      <c r="B136" s="77" t="s">
        <v>54</v>
      </c>
      <c r="C136" s="77" t="s">
        <v>41</v>
      </c>
      <c r="D136" s="77"/>
      <c r="E136" s="77" t="s">
        <v>81</v>
      </c>
      <c r="F136" s="77"/>
      <c r="G136" s="77" t="s">
        <v>44</v>
      </c>
      <c r="H136" s="77"/>
      <c r="I136" s="77" t="s">
        <v>82</v>
      </c>
      <c r="J136" s="77"/>
      <c r="K136" s="77" t="s">
        <v>46</v>
      </c>
      <c r="L136" s="77"/>
      <c r="M136" s="77" t="s">
        <v>31</v>
      </c>
      <c r="N136" s="77"/>
      <c r="O136" s="77"/>
    </row>
    <row r="137" spans="1:15" ht="26.25">
      <c r="A137" s="77"/>
      <c r="B137" s="77"/>
      <c r="C137" s="10" t="s">
        <v>4</v>
      </c>
      <c r="D137" s="10" t="s">
        <v>42</v>
      </c>
      <c r="E137" s="10" t="s">
        <v>4</v>
      </c>
      <c r="F137" s="10" t="s">
        <v>42</v>
      </c>
      <c r="G137" s="10" t="s">
        <v>4</v>
      </c>
      <c r="H137" s="10" t="s">
        <v>42</v>
      </c>
      <c r="I137" s="10" t="s">
        <v>4</v>
      </c>
      <c r="J137" s="10" t="s">
        <v>42</v>
      </c>
      <c r="K137" s="10" t="s">
        <v>4</v>
      </c>
      <c r="L137" s="10" t="s">
        <v>42</v>
      </c>
      <c r="M137" s="10" t="s">
        <v>4</v>
      </c>
      <c r="N137" s="10" t="s">
        <v>42</v>
      </c>
      <c r="O137" s="10" t="s">
        <v>6</v>
      </c>
    </row>
    <row r="138" spans="1:15" ht="26.25">
      <c r="A138" s="80" t="s">
        <v>7</v>
      </c>
      <c r="B138" s="2" t="s">
        <v>84</v>
      </c>
      <c r="C138" s="2">
        <v>155</v>
      </c>
      <c r="D138" s="2">
        <v>86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1</v>
      </c>
      <c r="K138" s="2">
        <v>21</v>
      </c>
      <c r="L138" s="2">
        <v>6</v>
      </c>
      <c r="M138" s="10">
        <f>K138+I138+G138+E138+C138</f>
        <v>176</v>
      </c>
      <c r="N138" s="10">
        <f>L138+J138+H138+F138+D138</f>
        <v>93</v>
      </c>
      <c r="O138" s="10">
        <f>N138+M138</f>
        <v>269</v>
      </c>
    </row>
    <row r="139" spans="1:15" ht="26.25">
      <c r="A139" s="80"/>
      <c r="B139" s="2" t="s">
        <v>85</v>
      </c>
      <c r="C139" s="2">
        <v>1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10">
        <f aca="true" t="shared" si="22" ref="M139:N164">K139+I139+G139+E139+C139</f>
        <v>1</v>
      </c>
      <c r="N139" s="10">
        <f t="shared" si="22"/>
        <v>0</v>
      </c>
      <c r="O139" s="10">
        <f aca="true" t="shared" si="23" ref="O139:O164">N139+M139</f>
        <v>1</v>
      </c>
    </row>
    <row r="140" spans="1:15" ht="26.25">
      <c r="A140" s="80"/>
      <c r="B140" s="2" t="s">
        <v>6</v>
      </c>
      <c r="C140" s="2">
        <f>C139+C138</f>
        <v>156</v>
      </c>
      <c r="D140" s="2">
        <f aca="true" t="shared" si="24" ref="D140:L140">D139+D138</f>
        <v>86</v>
      </c>
      <c r="E140" s="2">
        <f t="shared" si="24"/>
        <v>0</v>
      </c>
      <c r="F140" s="2">
        <f t="shared" si="24"/>
        <v>0</v>
      </c>
      <c r="G140" s="2">
        <f t="shared" si="24"/>
        <v>0</v>
      </c>
      <c r="H140" s="2">
        <f t="shared" si="24"/>
        <v>0</v>
      </c>
      <c r="I140" s="2">
        <f t="shared" si="24"/>
        <v>0</v>
      </c>
      <c r="J140" s="2">
        <f t="shared" si="24"/>
        <v>1</v>
      </c>
      <c r="K140" s="2">
        <f t="shared" si="24"/>
        <v>21</v>
      </c>
      <c r="L140" s="2">
        <f t="shared" si="24"/>
        <v>6</v>
      </c>
      <c r="M140" s="10">
        <f t="shared" si="22"/>
        <v>177</v>
      </c>
      <c r="N140" s="10">
        <f t="shared" si="22"/>
        <v>93</v>
      </c>
      <c r="O140" s="10">
        <f t="shared" si="23"/>
        <v>270</v>
      </c>
    </row>
    <row r="141" spans="1:15" ht="26.25">
      <c r="A141" s="80" t="s">
        <v>8</v>
      </c>
      <c r="B141" s="2" t="s">
        <v>84</v>
      </c>
      <c r="C141" s="2">
        <v>16</v>
      </c>
      <c r="D141" s="2">
        <v>6</v>
      </c>
      <c r="E141" s="2">
        <v>1</v>
      </c>
      <c r="F141" s="2">
        <v>0</v>
      </c>
      <c r="G141" s="2">
        <v>0</v>
      </c>
      <c r="H141" s="2">
        <v>0</v>
      </c>
      <c r="I141" s="2">
        <v>3</v>
      </c>
      <c r="J141" s="2">
        <v>0</v>
      </c>
      <c r="K141" s="2">
        <v>2</v>
      </c>
      <c r="L141" s="2">
        <v>0</v>
      </c>
      <c r="M141" s="10">
        <f t="shared" si="22"/>
        <v>22</v>
      </c>
      <c r="N141" s="10">
        <f t="shared" si="22"/>
        <v>6</v>
      </c>
      <c r="O141" s="10">
        <f t="shared" si="23"/>
        <v>28</v>
      </c>
    </row>
    <row r="142" spans="1:15" ht="26.25">
      <c r="A142" s="80"/>
      <c r="B142" s="2" t="s">
        <v>85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10">
        <f t="shared" si="22"/>
        <v>0</v>
      </c>
      <c r="N142" s="10">
        <f t="shared" si="22"/>
        <v>0</v>
      </c>
      <c r="O142" s="10">
        <f t="shared" si="23"/>
        <v>0</v>
      </c>
    </row>
    <row r="143" spans="1:15" ht="26.25">
      <c r="A143" s="80"/>
      <c r="B143" s="2" t="s">
        <v>6</v>
      </c>
      <c r="C143" s="2">
        <f>C142+C141</f>
        <v>16</v>
      </c>
      <c r="D143" s="2">
        <f aca="true" t="shared" si="25" ref="D143:L143">D142+D141</f>
        <v>6</v>
      </c>
      <c r="E143" s="2">
        <f t="shared" si="25"/>
        <v>1</v>
      </c>
      <c r="F143" s="2">
        <f t="shared" si="25"/>
        <v>0</v>
      </c>
      <c r="G143" s="2">
        <f t="shared" si="25"/>
        <v>0</v>
      </c>
      <c r="H143" s="2">
        <f t="shared" si="25"/>
        <v>0</v>
      </c>
      <c r="I143" s="2">
        <f t="shared" si="25"/>
        <v>3</v>
      </c>
      <c r="J143" s="2">
        <f t="shared" si="25"/>
        <v>0</v>
      </c>
      <c r="K143" s="2">
        <f t="shared" si="25"/>
        <v>2</v>
      </c>
      <c r="L143" s="2">
        <f t="shared" si="25"/>
        <v>0</v>
      </c>
      <c r="M143" s="10">
        <f t="shared" si="22"/>
        <v>22</v>
      </c>
      <c r="N143" s="10">
        <f t="shared" si="22"/>
        <v>6</v>
      </c>
      <c r="O143" s="10">
        <f t="shared" si="23"/>
        <v>28</v>
      </c>
    </row>
    <row r="144" spans="1:15" ht="26.25">
      <c r="A144" s="80" t="s">
        <v>10</v>
      </c>
      <c r="B144" s="2" t="s">
        <v>84</v>
      </c>
      <c r="C144" s="2">
        <v>70</v>
      </c>
      <c r="D144" s="2">
        <v>106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10">
        <f t="shared" si="22"/>
        <v>70</v>
      </c>
      <c r="N144" s="10">
        <f t="shared" si="22"/>
        <v>106</v>
      </c>
      <c r="O144" s="10">
        <f t="shared" si="23"/>
        <v>176</v>
      </c>
    </row>
    <row r="145" spans="1:15" ht="26.25">
      <c r="A145" s="80"/>
      <c r="B145" s="2" t="s">
        <v>85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10">
        <f t="shared" si="22"/>
        <v>0</v>
      </c>
      <c r="N145" s="10">
        <f t="shared" si="22"/>
        <v>0</v>
      </c>
      <c r="O145" s="10">
        <f t="shared" si="23"/>
        <v>0</v>
      </c>
    </row>
    <row r="146" spans="1:15" ht="26.25">
      <c r="A146" s="80"/>
      <c r="B146" s="2" t="s">
        <v>6</v>
      </c>
      <c r="C146" s="2">
        <f>C145+C144</f>
        <v>70</v>
      </c>
      <c r="D146" s="2">
        <f aca="true" t="shared" si="26" ref="D146:L146">D145+D144</f>
        <v>106</v>
      </c>
      <c r="E146" s="2">
        <f t="shared" si="26"/>
        <v>0</v>
      </c>
      <c r="F146" s="2">
        <f t="shared" si="26"/>
        <v>0</v>
      </c>
      <c r="G146" s="2">
        <f t="shared" si="26"/>
        <v>0</v>
      </c>
      <c r="H146" s="2">
        <f t="shared" si="26"/>
        <v>0</v>
      </c>
      <c r="I146" s="2">
        <f t="shared" si="26"/>
        <v>0</v>
      </c>
      <c r="J146" s="2">
        <f t="shared" si="26"/>
        <v>0</v>
      </c>
      <c r="K146" s="2">
        <f t="shared" si="26"/>
        <v>0</v>
      </c>
      <c r="L146" s="2">
        <f t="shared" si="26"/>
        <v>0</v>
      </c>
      <c r="M146" s="10">
        <f t="shared" si="22"/>
        <v>70</v>
      </c>
      <c r="N146" s="10">
        <f t="shared" si="22"/>
        <v>106</v>
      </c>
      <c r="O146" s="10">
        <f t="shared" si="23"/>
        <v>176</v>
      </c>
    </row>
    <row r="147" spans="1:15" ht="26.25">
      <c r="A147" s="80" t="s">
        <v>11</v>
      </c>
      <c r="B147" s="2" t="s">
        <v>84</v>
      </c>
      <c r="C147" s="2">
        <v>6</v>
      </c>
      <c r="D147" s="2">
        <v>15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10">
        <f t="shared" si="22"/>
        <v>6</v>
      </c>
      <c r="N147" s="10">
        <f t="shared" si="22"/>
        <v>15</v>
      </c>
      <c r="O147" s="10">
        <f t="shared" si="23"/>
        <v>21</v>
      </c>
    </row>
    <row r="148" spans="1:15" ht="26.25">
      <c r="A148" s="80"/>
      <c r="B148" s="2" t="s">
        <v>85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10">
        <f t="shared" si="22"/>
        <v>0</v>
      </c>
      <c r="N148" s="10">
        <f t="shared" si="22"/>
        <v>0</v>
      </c>
      <c r="O148" s="10">
        <f t="shared" si="23"/>
        <v>0</v>
      </c>
    </row>
    <row r="149" spans="1:15" ht="26.25">
      <c r="A149" s="80"/>
      <c r="B149" s="2" t="s">
        <v>6</v>
      </c>
      <c r="C149" s="2">
        <f>C148+C147</f>
        <v>6</v>
      </c>
      <c r="D149" s="2">
        <f aca="true" t="shared" si="27" ref="D149:L149">D148+D147</f>
        <v>15</v>
      </c>
      <c r="E149" s="2">
        <f t="shared" si="27"/>
        <v>0</v>
      </c>
      <c r="F149" s="2">
        <f t="shared" si="27"/>
        <v>0</v>
      </c>
      <c r="G149" s="2">
        <f t="shared" si="27"/>
        <v>0</v>
      </c>
      <c r="H149" s="2">
        <f t="shared" si="27"/>
        <v>0</v>
      </c>
      <c r="I149" s="2">
        <f t="shared" si="27"/>
        <v>0</v>
      </c>
      <c r="J149" s="2">
        <f t="shared" si="27"/>
        <v>0</v>
      </c>
      <c r="K149" s="2">
        <f t="shared" si="27"/>
        <v>0</v>
      </c>
      <c r="L149" s="2">
        <f t="shared" si="27"/>
        <v>0</v>
      </c>
      <c r="M149" s="10">
        <f t="shared" si="22"/>
        <v>6</v>
      </c>
      <c r="N149" s="10">
        <f t="shared" si="22"/>
        <v>15</v>
      </c>
      <c r="O149" s="10">
        <f t="shared" si="23"/>
        <v>21</v>
      </c>
    </row>
    <row r="150" spans="1:15" ht="26.25">
      <c r="A150" s="80" t="s">
        <v>60</v>
      </c>
      <c r="B150" s="2" t="s">
        <v>84</v>
      </c>
      <c r="C150" s="11">
        <v>84</v>
      </c>
      <c r="D150" s="11">
        <v>41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6">
        <f t="shared" si="22"/>
        <v>84</v>
      </c>
      <c r="N150" s="16">
        <f t="shared" si="22"/>
        <v>41</v>
      </c>
      <c r="O150" s="16">
        <f t="shared" si="23"/>
        <v>125</v>
      </c>
    </row>
    <row r="151" spans="1:15" ht="26.25">
      <c r="A151" s="80"/>
      <c r="B151" s="2" t="s">
        <v>85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6">
        <f t="shared" si="22"/>
        <v>0</v>
      </c>
      <c r="N151" s="16">
        <f t="shared" si="22"/>
        <v>0</v>
      </c>
      <c r="O151" s="16">
        <f t="shared" si="23"/>
        <v>0</v>
      </c>
    </row>
    <row r="152" spans="1:15" ht="26.25">
      <c r="A152" s="80"/>
      <c r="B152" s="2" t="s">
        <v>6</v>
      </c>
      <c r="C152" s="11">
        <f>C151+C150</f>
        <v>84</v>
      </c>
      <c r="D152" s="11">
        <f aca="true" t="shared" si="28" ref="D152:L152">D151+D150</f>
        <v>41</v>
      </c>
      <c r="E152" s="11">
        <f t="shared" si="28"/>
        <v>0</v>
      </c>
      <c r="F152" s="11">
        <f t="shared" si="28"/>
        <v>0</v>
      </c>
      <c r="G152" s="11">
        <f t="shared" si="28"/>
        <v>0</v>
      </c>
      <c r="H152" s="11">
        <f t="shared" si="28"/>
        <v>0</v>
      </c>
      <c r="I152" s="11">
        <f t="shared" si="28"/>
        <v>0</v>
      </c>
      <c r="J152" s="11">
        <f t="shared" si="28"/>
        <v>0</v>
      </c>
      <c r="K152" s="11">
        <f t="shared" si="28"/>
        <v>0</v>
      </c>
      <c r="L152" s="11">
        <f t="shared" si="28"/>
        <v>0</v>
      </c>
      <c r="M152" s="16">
        <f t="shared" si="22"/>
        <v>84</v>
      </c>
      <c r="N152" s="16">
        <f t="shared" si="22"/>
        <v>41</v>
      </c>
      <c r="O152" s="16">
        <f t="shared" si="23"/>
        <v>125</v>
      </c>
    </row>
    <row r="153" spans="1:15" ht="26.25">
      <c r="A153" s="80" t="s">
        <v>14</v>
      </c>
      <c r="B153" s="2" t="s">
        <v>84</v>
      </c>
      <c r="C153" s="11">
        <v>58</v>
      </c>
      <c r="D153" s="11">
        <v>66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6">
        <f t="shared" si="22"/>
        <v>58</v>
      </c>
      <c r="N153" s="16">
        <f t="shared" si="22"/>
        <v>66</v>
      </c>
      <c r="O153" s="16">
        <f t="shared" si="23"/>
        <v>124</v>
      </c>
    </row>
    <row r="154" spans="1:15" ht="26.25">
      <c r="A154" s="80"/>
      <c r="B154" s="2" t="s">
        <v>85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6">
        <f t="shared" si="22"/>
        <v>0</v>
      </c>
      <c r="N154" s="16">
        <f t="shared" si="22"/>
        <v>0</v>
      </c>
      <c r="O154" s="16">
        <f t="shared" si="23"/>
        <v>0</v>
      </c>
    </row>
    <row r="155" spans="1:15" ht="26.25">
      <c r="A155" s="80"/>
      <c r="B155" s="2" t="s">
        <v>6</v>
      </c>
      <c r="C155" s="11">
        <f>C154+C153</f>
        <v>58</v>
      </c>
      <c r="D155" s="11">
        <f aca="true" t="shared" si="29" ref="D155:L155">D154+D153</f>
        <v>66</v>
      </c>
      <c r="E155" s="11">
        <f t="shared" si="29"/>
        <v>0</v>
      </c>
      <c r="F155" s="11">
        <f t="shared" si="29"/>
        <v>0</v>
      </c>
      <c r="G155" s="11">
        <f t="shared" si="29"/>
        <v>0</v>
      </c>
      <c r="H155" s="11">
        <f t="shared" si="29"/>
        <v>0</v>
      </c>
      <c r="I155" s="11">
        <f t="shared" si="29"/>
        <v>0</v>
      </c>
      <c r="J155" s="11">
        <f t="shared" si="29"/>
        <v>0</v>
      </c>
      <c r="K155" s="11">
        <f t="shared" si="29"/>
        <v>0</v>
      </c>
      <c r="L155" s="11">
        <f t="shared" si="29"/>
        <v>0</v>
      </c>
      <c r="M155" s="16">
        <f t="shared" si="22"/>
        <v>58</v>
      </c>
      <c r="N155" s="16">
        <f t="shared" si="22"/>
        <v>66</v>
      </c>
      <c r="O155" s="16">
        <f t="shared" si="23"/>
        <v>124</v>
      </c>
    </row>
    <row r="156" spans="1:15" ht="26.25">
      <c r="A156" s="80" t="s">
        <v>17</v>
      </c>
      <c r="B156" s="2" t="s">
        <v>84</v>
      </c>
      <c r="C156" s="11">
        <v>45</v>
      </c>
      <c r="D156" s="11">
        <v>42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1</v>
      </c>
      <c r="M156" s="16">
        <f t="shared" si="22"/>
        <v>45</v>
      </c>
      <c r="N156" s="16">
        <f t="shared" si="22"/>
        <v>43</v>
      </c>
      <c r="O156" s="16">
        <f t="shared" si="23"/>
        <v>88</v>
      </c>
    </row>
    <row r="157" spans="1:15" ht="26.25">
      <c r="A157" s="80"/>
      <c r="B157" s="2" t="s">
        <v>85</v>
      </c>
      <c r="C157" s="11">
        <v>9</v>
      </c>
      <c r="D157" s="11">
        <v>5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6">
        <f t="shared" si="22"/>
        <v>9</v>
      </c>
      <c r="N157" s="16">
        <f t="shared" si="22"/>
        <v>5</v>
      </c>
      <c r="O157" s="16">
        <f t="shared" si="23"/>
        <v>14</v>
      </c>
    </row>
    <row r="158" spans="1:15" ht="26.25">
      <c r="A158" s="80"/>
      <c r="B158" s="2" t="s">
        <v>6</v>
      </c>
      <c r="C158" s="11">
        <f>C157+C156</f>
        <v>54</v>
      </c>
      <c r="D158" s="11">
        <f aca="true" t="shared" si="30" ref="D158:L158">D157+D156</f>
        <v>47</v>
      </c>
      <c r="E158" s="11">
        <f t="shared" si="30"/>
        <v>0</v>
      </c>
      <c r="F158" s="11">
        <f t="shared" si="30"/>
        <v>0</v>
      </c>
      <c r="G158" s="11">
        <f t="shared" si="30"/>
        <v>0</v>
      </c>
      <c r="H158" s="11">
        <f t="shared" si="30"/>
        <v>0</v>
      </c>
      <c r="I158" s="11">
        <f t="shared" si="30"/>
        <v>0</v>
      </c>
      <c r="J158" s="11">
        <f t="shared" si="30"/>
        <v>0</v>
      </c>
      <c r="K158" s="11">
        <f t="shared" si="30"/>
        <v>0</v>
      </c>
      <c r="L158" s="11">
        <f t="shared" si="30"/>
        <v>1</v>
      </c>
      <c r="M158" s="16">
        <f t="shared" si="22"/>
        <v>54</v>
      </c>
      <c r="N158" s="16">
        <f t="shared" si="22"/>
        <v>48</v>
      </c>
      <c r="O158" s="16">
        <f t="shared" si="23"/>
        <v>102</v>
      </c>
    </row>
    <row r="159" spans="1:15" ht="26.25">
      <c r="A159" s="80" t="s">
        <v>18</v>
      </c>
      <c r="B159" s="2" t="s">
        <v>84</v>
      </c>
      <c r="C159" s="11">
        <v>86</v>
      </c>
      <c r="D159" s="11">
        <v>124</v>
      </c>
      <c r="E159" s="11">
        <v>0</v>
      </c>
      <c r="F159" s="11">
        <v>2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6">
        <f t="shared" si="22"/>
        <v>86</v>
      </c>
      <c r="N159" s="16">
        <f t="shared" si="22"/>
        <v>126</v>
      </c>
      <c r="O159" s="16">
        <f t="shared" si="23"/>
        <v>212</v>
      </c>
    </row>
    <row r="160" spans="1:15" ht="26.25">
      <c r="A160" s="80"/>
      <c r="B160" s="2" t="s">
        <v>85</v>
      </c>
      <c r="C160" s="11">
        <v>11</v>
      </c>
      <c r="D160" s="11">
        <v>2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6">
        <f t="shared" si="22"/>
        <v>11</v>
      </c>
      <c r="N160" s="16">
        <f t="shared" si="22"/>
        <v>2</v>
      </c>
      <c r="O160" s="16">
        <f t="shared" si="23"/>
        <v>13</v>
      </c>
    </row>
    <row r="161" spans="1:15" ht="26.25">
      <c r="A161" s="80"/>
      <c r="B161" s="2" t="s">
        <v>6</v>
      </c>
      <c r="C161" s="11">
        <f>C160+C159</f>
        <v>97</v>
      </c>
      <c r="D161" s="11">
        <f aca="true" t="shared" si="31" ref="D161:L161">D160+D159</f>
        <v>126</v>
      </c>
      <c r="E161" s="11">
        <f t="shared" si="31"/>
        <v>0</v>
      </c>
      <c r="F161" s="11">
        <f t="shared" si="31"/>
        <v>2</v>
      </c>
      <c r="G161" s="11">
        <f t="shared" si="31"/>
        <v>0</v>
      </c>
      <c r="H161" s="11">
        <f t="shared" si="31"/>
        <v>0</v>
      </c>
      <c r="I161" s="11">
        <f t="shared" si="31"/>
        <v>0</v>
      </c>
      <c r="J161" s="11">
        <f t="shared" si="31"/>
        <v>0</v>
      </c>
      <c r="K161" s="11">
        <f t="shared" si="31"/>
        <v>0</v>
      </c>
      <c r="L161" s="11">
        <f t="shared" si="31"/>
        <v>0</v>
      </c>
      <c r="M161" s="16">
        <f t="shared" si="22"/>
        <v>97</v>
      </c>
      <c r="N161" s="16">
        <f t="shared" si="22"/>
        <v>128</v>
      </c>
      <c r="O161" s="16">
        <f t="shared" si="23"/>
        <v>225</v>
      </c>
    </row>
    <row r="162" spans="1:15" ht="26.25">
      <c r="A162" s="80" t="s">
        <v>20</v>
      </c>
      <c r="B162" s="2" t="s">
        <v>84</v>
      </c>
      <c r="C162" s="11">
        <v>23</v>
      </c>
      <c r="D162" s="11">
        <v>50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6">
        <f t="shared" si="22"/>
        <v>23</v>
      </c>
      <c r="N162" s="16">
        <f t="shared" si="22"/>
        <v>50</v>
      </c>
      <c r="O162" s="16">
        <f t="shared" si="23"/>
        <v>73</v>
      </c>
    </row>
    <row r="163" spans="1:15" ht="26.25">
      <c r="A163" s="80"/>
      <c r="B163" s="2" t="s">
        <v>85</v>
      </c>
      <c r="C163" s="11">
        <v>5</v>
      </c>
      <c r="D163" s="11">
        <v>1</v>
      </c>
      <c r="E163" s="11">
        <v>0</v>
      </c>
      <c r="F163" s="11">
        <v>0</v>
      </c>
      <c r="G163" s="11">
        <v>0</v>
      </c>
      <c r="H163" s="11">
        <v>0</v>
      </c>
      <c r="I163" s="11">
        <v>2</v>
      </c>
      <c r="J163" s="11">
        <v>0</v>
      </c>
      <c r="K163" s="11">
        <v>0</v>
      </c>
      <c r="L163" s="11">
        <v>0</v>
      </c>
      <c r="M163" s="16">
        <f t="shared" si="22"/>
        <v>7</v>
      </c>
      <c r="N163" s="16">
        <f t="shared" si="22"/>
        <v>1</v>
      </c>
      <c r="O163" s="16">
        <f t="shared" si="23"/>
        <v>8</v>
      </c>
    </row>
    <row r="164" spans="1:15" ht="26.25">
      <c r="A164" s="80"/>
      <c r="B164" s="2" t="s">
        <v>6</v>
      </c>
      <c r="C164" s="11">
        <f>C163+C162</f>
        <v>28</v>
      </c>
      <c r="D164" s="11">
        <f aca="true" t="shared" si="32" ref="D164:L164">D163+D162</f>
        <v>51</v>
      </c>
      <c r="E164" s="11">
        <f t="shared" si="32"/>
        <v>0</v>
      </c>
      <c r="F164" s="11">
        <f t="shared" si="32"/>
        <v>0</v>
      </c>
      <c r="G164" s="11">
        <f t="shared" si="32"/>
        <v>0</v>
      </c>
      <c r="H164" s="11">
        <f t="shared" si="32"/>
        <v>0</v>
      </c>
      <c r="I164" s="11">
        <f t="shared" si="32"/>
        <v>2</v>
      </c>
      <c r="J164" s="11">
        <f t="shared" si="32"/>
        <v>0</v>
      </c>
      <c r="K164" s="11">
        <f t="shared" si="32"/>
        <v>0</v>
      </c>
      <c r="L164" s="11">
        <f t="shared" si="32"/>
        <v>0</v>
      </c>
      <c r="M164" s="16">
        <f t="shared" si="22"/>
        <v>30</v>
      </c>
      <c r="N164" s="16">
        <f t="shared" si="22"/>
        <v>51</v>
      </c>
      <c r="O164" s="16">
        <f t="shared" si="23"/>
        <v>81</v>
      </c>
    </row>
    <row r="165" spans="1:15" ht="26.25">
      <c r="A165" s="77" t="s">
        <v>95</v>
      </c>
      <c r="B165" s="10" t="s">
        <v>84</v>
      </c>
      <c r="C165" s="10">
        <f>C162+C159+C156+C153+C150+C147+C144+C141+C138</f>
        <v>543</v>
      </c>
      <c r="D165" s="10">
        <f aca="true" t="shared" si="33" ref="D165:O165">D162+D159+D156+D153+D150+D147+D144+D141+D138</f>
        <v>536</v>
      </c>
      <c r="E165" s="10">
        <f t="shared" si="33"/>
        <v>1</v>
      </c>
      <c r="F165" s="10">
        <f t="shared" si="33"/>
        <v>2</v>
      </c>
      <c r="G165" s="10">
        <f t="shared" si="33"/>
        <v>0</v>
      </c>
      <c r="H165" s="10">
        <f t="shared" si="33"/>
        <v>0</v>
      </c>
      <c r="I165" s="10">
        <f t="shared" si="33"/>
        <v>3</v>
      </c>
      <c r="J165" s="10">
        <f t="shared" si="33"/>
        <v>1</v>
      </c>
      <c r="K165" s="10">
        <f t="shared" si="33"/>
        <v>23</v>
      </c>
      <c r="L165" s="10">
        <f t="shared" si="33"/>
        <v>7</v>
      </c>
      <c r="M165" s="10">
        <f>M162+M159+M156+M153+M150+M147+M144+M141+M138</f>
        <v>570</v>
      </c>
      <c r="N165" s="10">
        <f t="shared" si="33"/>
        <v>546</v>
      </c>
      <c r="O165" s="10">
        <f t="shared" si="33"/>
        <v>1116</v>
      </c>
    </row>
    <row r="166" spans="1:15" ht="26.25">
      <c r="A166" s="77"/>
      <c r="B166" s="10" t="s">
        <v>85</v>
      </c>
      <c r="C166" s="10">
        <f aca="true" t="shared" si="34" ref="C166:O166">C163+C160+C157+C154+C151+C148+C145+C142+C139</f>
        <v>26</v>
      </c>
      <c r="D166" s="10">
        <f t="shared" si="34"/>
        <v>8</v>
      </c>
      <c r="E166" s="10">
        <f t="shared" si="34"/>
        <v>0</v>
      </c>
      <c r="F166" s="10">
        <f t="shared" si="34"/>
        <v>0</v>
      </c>
      <c r="G166" s="10">
        <f t="shared" si="34"/>
        <v>0</v>
      </c>
      <c r="H166" s="10">
        <f t="shared" si="34"/>
        <v>0</v>
      </c>
      <c r="I166" s="10">
        <f t="shared" si="34"/>
        <v>2</v>
      </c>
      <c r="J166" s="10">
        <f t="shared" si="34"/>
        <v>0</v>
      </c>
      <c r="K166" s="10">
        <f t="shared" si="34"/>
        <v>0</v>
      </c>
      <c r="L166" s="10">
        <f t="shared" si="34"/>
        <v>0</v>
      </c>
      <c r="M166" s="10">
        <f t="shared" si="34"/>
        <v>28</v>
      </c>
      <c r="N166" s="10">
        <f t="shared" si="34"/>
        <v>8</v>
      </c>
      <c r="O166" s="10">
        <f t="shared" si="34"/>
        <v>36</v>
      </c>
    </row>
    <row r="167" spans="1:15" ht="26.25">
      <c r="A167" s="77"/>
      <c r="B167" s="10" t="s">
        <v>6</v>
      </c>
      <c r="C167" s="10">
        <f aca="true" t="shared" si="35" ref="C167:O167">C164+C161+C158+C155+C152+C149+C146+C143+C140</f>
        <v>569</v>
      </c>
      <c r="D167" s="10">
        <f t="shared" si="35"/>
        <v>544</v>
      </c>
      <c r="E167" s="10">
        <f t="shared" si="35"/>
        <v>1</v>
      </c>
      <c r="F167" s="10">
        <f t="shared" si="35"/>
        <v>2</v>
      </c>
      <c r="G167" s="10">
        <f t="shared" si="35"/>
        <v>0</v>
      </c>
      <c r="H167" s="10">
        <f t="shared" si="35"/>
        <v>0</v>
      </c>
      <c r="I167" s="10">
        <f t="shared" si="35"/>
        <v>5</v>
      </c>
      <c r="J167" s="10">
        <f t="shared" si="35"/>
        <v>1</v>
      </c>
      <c r="K167" s="10">
        <f t="shared" si="35"/>
        <v>23</v>
      </c>
      <c r="L167" s="10">
        <f t="shared" si="35"/>
        <v>7</v>
      </c>
      <c r="M167" s="10">
        <f t="shared" si="35"/>
        <v>598</v>
      </c>
      <c r="N167" s="10">
        <f t="shared" si="35"/>
        <v>554</v>
      </c>
      <c r="O167" s="10">
        <f t="shared" si="35"/>
        <v>1152</v>
      </c>
    </row>
    <row r="168" spans="1:15" ht="26.25">
      <c r="A168" s="2" t="s">
        <v>87</v>
      </c>
      <c r="B168" s="2" t="s">
        <v>83</v>
      </c>
      <c r="C168" s="2">
        <v>289</v>
      </c>
      <c r="D168" s="2">
        <v>479</v>
      </c>
      <c r="E168" s="2">
        <v>1</v>
      </c>
      <c r="F168" s="2">
        <v>0</v>
      </c>
      <c r="G168" s="2">
        <v>0</v>
      </c>
      <c r="H168" s="2">
        <v>0</v>
      </c>
      <c r="I168" s="2">
        <v>0</v>
      </c>
      <c r="J168" s="2">
        <v>1</v>
      </c>
      <c r="K168" s="2">
        <v>1</v>
      </c>
      <c r="L168" s="2">
        <v>0</v>
      </c>
      <c r="M168" s="10">
        <f>K168+I168+G168+E168+C168</f>
        <v>291</v>
      </c>
      <c r="N168" s="10">
        <f>L168+J168+H168+F168+D168</f>
        <v>480</v>
      </c>
      <c r="O168" s="10">
        <f>N168+M168</f>
        <v>771</v>
      </c>
    </row>
    <row r="169" spans="1:15" ht="26.25">
      <c r="A169" s="77" t="s">
        <v>30</v>
      </c>
      <c r="B169" s="10" t="s">
        <v>83</v>
      </c>
      <c r="C169" s="10">
        <f>C168</f>
        <v>289</v>
      </c>
      <c r="D169" s="10">
        <f aca="true" t="shared" si="36" ref="D169:O169">D168</f>
        <v>479</v>
      </c>
      <c r="E169" s="10">
        <f t="shared" si="36"/>
        <v>1</v>
      </c>
      <c r="F169" s="10">
        <f t="shared" si="36"/>
        <v>0</v>
      </c>
      <c r="G169" s="10">
        <f t="shared" si="36"/>
        <v>0</v>
      </c>
      <c r="H169" s="10">
        <f t="shared" si="36"/>
        <v>0</v>
      </c>
      <c r="I169" s="10">
        <f t="shared" si="36"/>
        <v>0</v>
      </c>
      <c r="J169" s="10">
        <f t="shared" si="36"/>
        <v>1</v>
      </c>
      <c r="K169" s="10">
        <f t="shared" si="36"/>
        <v>1</v>
      </c>
      <c r="L169" s="10">
        <f t="shared" si="36"/>
        <v>0</v>
      </c>
      <c r="M169" s="10">
        <f t="shared" si="36"/>
        <v>291</v>
      </c>
      <c r="N169" s="10">
        <f t="shared" si="36"/>
        <v>480</v>
      </c>
      <c r="O169" s="10">
        <f t="shared" si="36"/>
        <v>771</v>
      </c>
    </row>
    <row r="170" spans="1:15" ht="26.25">
      <c r="A170" s="77"/>
      <c r="B170" s="10" t="s">
        <v>84</v>
      </c>
      <c r="C170" s="10">
        <f>C165</f>
        <v>543</v>
      </c>
      <c r="D170" s="10">
        <f aca="true" t="shared" si="37" ref="D170:O170">D165</f>
        <v>536</v>
      </c>
      <c r="E170" s="10">
        <f t="shared" si="37"/>
        <v>1</v>
      </c>
      <c r="F170" s="10">
        <f t="shared" si="37"/>
        <v>2</v>
      </c>
      <c r="G170" s="10">
        <f t="shared" si="37"/>
        <v>0</v>
      </c>
      <c r="H170" s="10">
        <f t="shared" si="37"/>
        <v>0</v>
      </c>
      <c r="I170" s="10">
        <f t="shared" si="37"/>
        <v>3</v>
      </c>
      <c r="J170" s="10">
        <f t="shared" si="37"/>
        <v>1</v>
      </c>
      <c r="K170" s="10">
        <f t="shared" si="37"/>
        <v>23</v>
      </c>
      <c r="L170" s="10">
        <f t="shared" si="37"/>
        <v>7</v>
      </c>
      <c r="M170" s="10">
        <f t="shared" si="37"/>
        <v>570</v>
      </c>
      <c r="N170" s="10">
        <f t="shared" si="37"/>
        <v>546</v>
      </c>
      <c r="O170" s="10">
        <f t="shared" si="37"/>
        <v>1116</v>
      </c>
    </row>
    <row r="171" spans="1:15" ht="26.25">
      <c r="A171" s="77"/>
      <c r="B171" s="10" t="s">
        <v>85</v>
      </c>
      <c r="C171" s="10">
        <f>C166</f>
        <v>26</v>
      </c>
      <c r="D171" s="10">
        <f aca="true" t="shared" si="38" ref="D171:O171">D166</f>
        <v>8</v>
      </c>
      <c r="E171" s="10">
        <f t="shared" si="38"/>
        <v>0</v>
      </c>
      <c r="F171" s="10">
        <f t="shared" si="38"/>
        <v>0</v>
      </c>
      <c r="G171" s="10">
        <f t="shared" si="38"/>
        <v>0</v>
      </c>
      <c r="H171" s="10">
        <f t="shared" si="38"/>
        <v>0</v>
      </c>
      <c r="I171" s="10">
        <f t="shared" si="38"/>
        <v>2</v>
      </c>
      <c r="J171" s="10">
        <f t="shared" si="38"/>
        <v>0</v>
      </c>
      <c r="K171" s="10">
        <f t="shared" si="38"/>
        <v>0</v>
      </c>
      <c r="L171" s="10">
        <f t="shared" si="38"/>
        <v>0</v>
      </c>
      <c r="M171" s="10">
        <f t="shared" si="38"/>
        <v>28</v>
      </c>
      <c r="N171" s="10">
        <f t="shared" si="38"/>
        <v>8</v>
      </c>
      <c r="O171" s="10">
        <f t="shared" si="38"/>
        <v>36</v>
      </c>
    </row>
    <row r="175" spans="1:15" ht="26.25">
      <c r="A175" s="92" t="s">
        <v>124</v>
      </c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</row>
    <row r="176" spans="1:15" ht="26.25">
      <c r="A176" s="77" t="s">
        <v>0</v>
      </c>
      <c r="B176" s="77" t="s">
        <v>54</v>
      </c>
      <c r="C176" s="77" t="s">
        <v>41</v>
      </c>
      <c r="D176" s="77"/>
      <c r="E176" s="77" t="s">
        <v>81</v>
      </c>
      <c r="F176" s="77"/>
      <c r="G176" s="77" t="s">
        <v>44</v>
      </c>
      <c r="H176" s="77"/>
      <c r="I176" s="77" t="s">
        <v>82</v>
      </c>
      <c r="J176" s="77"/>
      <c r="K176" s="77" t="s">
        <v>46</v>
      </c>
      <c r="L176" s="77"/>
      <c r="M176" s="77" t="s">
        <v>31</v>
      </c>
      <c r="N176" s="77"/>
      <c r="O176" s="77"/>
    </row>
    <row r="177" spans="1:15" ht="26.25">
      <c r="A177" s="77"/>
      <c r="B177" s="77"/>
      <c r="C177" s="10" t="s">
        <v>4</v>
      </c>
      <c r="D177" s="10" t="s">
        <v>42</v>
      </c>
      <c r="E177" s="10" t="s">
        <v>4</v>
      </c>
      <c r="F177" s="10" t="s">
        <v>42</v>
      </c>
      <c r="G177" s="10" t="s">
        <v>4</v>
      </c>
      <c r="H177" s="10" t="s">
        <v>42</v>
      </c>
      <c r="I177" s="10" t="s">
        <v>4</v>
      </c>
      <c r="J177" s="10" t="s">
        <v>42</v>
      </c>
      <c r="K177" s="10" t="s">
        <v>4</v>
      </c>
      <c r="L177" s="10" t="s">
        <v>42</v>
      </c>
      <c r="M177" s="10" t="s">
        <v>4</v>
      </c>
      <c r="N177" s="10" t="s">
        <v>42</v>
      </c>
      <c r="O177" s="10" t="s">
        <v>6</v>
      </c>
    </row>
    <row r="178" spans="1:15" ht="26.25">
      <c r="A178" s="93" t="s">
        <v>7</v>
      </c>
      <c r="B178" s="26" t="s">
        <v>84</v>
      </c>
      <c r="C178" s="26">
        <v>2</v>
      </c>
      <c r="D178" s="26">
        <v>2</v>
      </c>
      <c r="E178" s="26">
        <v>0</v>
      </c>
      <c r="F178" s="26">
        <v>0</v>
      </c>
      <c r="G178" s="26">
        <v>0</v>
      </c>
      <c r="H178" s="26">
        <v>0</v>
      </c>
      <c r="I178" s="26">
        <v>1</v>
      </c>
      <c r="J178" s="26">
        <v>0</v>
      </c>
      <c r="K178" s="26">
        <v>0</v>
      </c>
      <c r="L178" s="26">
        <v>0</v>
      </c>
      <c r="M178" s="10">
        <f>K178+I178+G178+E178+C178</f>
        <v>3</v>
      </c>
      <c r="N178" s="10">
        <f>L178+J178+H178+F178+D178</f>
        <v>2</v>
      </c>
      <c r="O178" s="10">
        <f>N178+M178</f>
        <v>5</v>
      </c>
    </row>
    <row r="179" spans="1:15" ht="26.25">
      <c r="A179" s="93"/>
      <c r="B179" s="26" t="s">
        <v>85</v>
      </c>
      <c r="C179" s="26">
        <v>0</v>
      </c>
      <c r="D179" s="26">
        <v>0</v>
      </c>
      <c r="E179" s="26">
        <v>0</v>
      </c>
      <c r="F179" s="26">
        <v>0</v>
      </c>
      <c r="G179" s="26">
        <v>0</v>
      </c>
      <c r="H179" s="26">
        <v>0</v>
      </c>
      <c r="I179" s="26">
        <v>0</v>
      </c>
      <c r="J179" s="26">
        <v>0</v>
      </c>
      <c r="K179" s="26">
        <v>0</v>
      </c>
      <c r="L179" s="26">
        <v>0</v>
      </c>
      <c r="M179" s="10">
        <f aca="true" t="shared" si="39" ref="M179:M204">K179+I179+G179+E179+C179</f>
        <v>0</v>
      </c>
      <c r="N179" s="10">
        <f aca="true" t="shared" si="40" ref="N179:N204">L179+J179+H179+F179+D179</f>
        <v>0</v>
      </c>
      <c r="O179" s="10">
        <f aca="true" t="shared" si="41" ref="O179:O204">N179+M179</f>
        <v>0</v>
      </c>
    </row>
    <row r="180" spans="1:15" ht="26.25">
      <c r="A180" s="93"/>
      <c r="B180" s="26" t="s">
        <v>6</v>
      </c>
      <c r="C180" s="26">
        <f aca="true" t="shared" si="42" ref="C180:L180">C179+C178</f>
        <v>2</v>
      </c>
      <c r="D180" s="26">
        <f t="shared" si="42"/>
        <v>2</v>
      </c>
      <c r="E180" s="26">
        <f t="shared" si="42"/>
        <v>0</v>
      </c>
      <c r="F180" s="26">
        <f t="shared" si="42"/>
        <v>0</v>
      </c>
      <c r="G180" s="26">
        <f t="shared" si="42"/>
        <v>0</v>
      </c>
      <c r="H180" s="26">
        <f t="shared" si="42"/>
        <v>0</v>
      </c>
      <c r="I180" s="26">
        <f t="shared" si="42"/>
        <v>1</v>
      </c>
      <c r="J180" s="26">
        <f t="shared" si="42"/>
        <v>0</v>
      </c>
      <c r="K180" s="26">
        <f t="shared" si="42"/>
        <v>0</v>
      </c>
      <c r="L180" s="26">
        <f t="shared" si="42"/>
        <v>0</v>
      </c>
      <c r="M180" s="10">
        <f t="shared" si="39"/>
        <v>3</v>
      </c>
      <c r="N180" s="10">
        <f t="shared" si="40"/>
        <v>2</v>
      </c>
      <c r="O180" s="10">
        <f t="shared" si="41"/>
        <v>5</v>
      </c>
    </row>
    <row r="181" spans="1:15" ht="26.25">
      <c r="A181" s="80" t="s">
        <v>8</v>
      </c>
      <c r="B181" s="2" t="s">
        <v>84</v>
      </c>
      <c r="C181" s="2">
        <v>3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10">
        <f t="shared" si="39"/>
        <v>3</v>
      </c>
      <c r="N181" s="10">
        <f t="shared" si="40"/>
        <v>0</v>
      </c>
      <c r="O181" s="10">
        <f t="shared" si="41"/>
        <v>3</v>
      </c>
    </row>
    <row r="182" spans="1:15" ht="26.25">
      <c r="A182" s="80"/>
      <c r="B182" s="2" t="s">
        <v>85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10">
        <f t="shared" si="39"/>
        <v>0</v>
      </c>
      <c r="N182" s="10">
        <f t="shared" si="40"/>
        <v>0</v>
      </c>
      <c r="O182" s="10">
        <f t="shared" si="41"/>
        <v>0</v>
      </c>
    </row>
    <row r="183" spans="1:15" ht="26.25">
      <c r="A183" s="80"/>
      <c r="B183" s="2" t="s">
        <v>6</v>
      </c>
      <c r="C183" s="2">
        <f aca="true" t="shared" si="43" ref="C183:L183">C182+C181</f>
        <v>3</v>
      </c>
      <c r="D183" s="2">
        <f t="shared" si="43"/>
        <v>0</v>
      </c>
      <c r="E183" s="2">
        <f t="shared" si="43"/>
        <v>0</v>
      </c>
      <c r="F183" s="2">
        <f t="shared" si="43"/>
        <v>0</v>
      </c>
      <c r="G183" s="2">
        <f t="shared" si="43"/>
        <v>0</v>
      </c>
      <c r="H183" s="2">
        <f t="shared" si="43"/>
        <v>0</v>
      </c>
      <c r="I183" s="2">
        <f t="shared" si="43"/>
        <v>0</v>
      </c>
      <c r="J183" s="2">
        <f t="shared" si="43"/>
        <v>0</v>
      </c>
      <c r="K183" s="2">
        <f t="shared" si="43"/>
        <v>0</v>
      </c>
      <c r="L183" s="2">
        <f t="shared" si="43"/>
        <v>0</v>
      </c>
      <c r="M183" s="10">
        <f t="shared" si="39"/>
        <v>3</v>
      </c>
      <c r="N183" s="10">
        <f t="shared" si="40"/>
        <v>0</v>
      </c>
      <c r="O183" s="10">
        <f t="shared" si="41"/>
        <v>3</v>
      </c>
    </row>
    <row r="184" spans="1:15" ht="26.25">
      <c r="A184" s="80" t="s">
        <v>10</v>
      </c>
      <c r="B184" s="2" t="s">
        <v>84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10">
        <f t="shared" si="39"/>
        <v>0</v>
      </c>
      <c r="N184" s="10">
        <f t="shared" si="40"/>
        <v>0</v>
      </c>
      <c r="O184" s="10">
        <f t="shared" si="41"/>
        <v>0</v>
      </c>
    </row>
    <row r="185" spans="1:15" ht="26.25">
      <c r="A185" s="80"/>
      <c r="B185" s="2" t="s">
        <v>85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10">
        <f t="shared" si="39"/>
        <v>0</v>
      </c>
      <c r="N185" s="10">
        <f t="shared" si="40"/>
        <v>0</v>
      </c>
      <c r="O185" s="10">
        <f t="shared" si="41"/>
        <v>0</v>
      </c>
    </row>
    <row r="186" spans="1:15" ht="26.25">
      <c r="A186" s="80"/>
      <c r="B186" s="2" t="s">
        <v>6</v>
      </c>
      <c r="C186" s="2">
        <f aca="true" t="shared" si="44" ref="C186:L186">C185+C184</f>
        <v>0</v>
      </c>
      <c r="D186" s="2">
        <f t="shared" si="44"/>
        <v>0</v>
      </c>
      <c r="E186" s="2">
        <f t="shared" si="44"/>
        <v>0</v>
      </c>
      <c r="F186" s="2">
        <f t="shared" si="44"/>
        <v>0</v>
      </c>
      <c r="G186" s="2">
        <f t="shared" si="44"/>
        <v>0</v>
      </c>
      <c r="H186" s="2">
        <f t="shared" si="44"/>
        <v>0</v>
      </c>
      <c r="I186" s="2">
        <f t="shared" si="44"/>
        <v>0</v>
      </c>
      <c r="J186" s="2">
        <f t="shared" si="44"/>
        <v>0</v>
      </c>
      <c r="K186" s="2">
        <f t="shared" si="44"/>
        <v>0</v>
      </c>
      <c r="L186" s="2">
        <f t="shared" si="44"/>
        <v>0</v>
      </c>
      <c r="M186" s="10">
        <f t="shared" si="39"/>
        <v>0</v>
      </c>
      <c r="N186" s="10">
        <f t="shared" si="40"/>
        <v>0</v>
      </c>
      <c r="O186" s="10">
        <f t="shared" si="41"/>
        <v>0</v>
      </c>
    </row>
    <row r="187" spans="1:15" ht="26.25">
      <c r="A187" s="80" t="s">
        <v>11</v>
      </c>
      <c r="B187" s="2" t="s">
        <v>84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10">
        <f t="shared" si="39"/>
        <v>0</v>
      </c>
      <c r="N187" s="10">
        <f t="shared" si="40"/>
        <v>0</v>
      </c>
      <c r="O187" s="10">
        <f t="shared" si="41"/>
        <v>0</v>
      </c>
    </row>
    <row r="188" spans="1:15" ht="26.25">
      <c r="A188" s="80"/>
      <c r="B188" s="2" t="s">
        <v>85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10">
        <f t="shared" si="39"/>
        <v>0</v>
      </c>
      <c r="N188" s="10">
        <f t="shared" si="40"/>
        <v>0</v>
      </c>
      <c r="O188" s="10">
        <f t="shared" si="41"/>
        <v>0</v>
      </c>
    </row>
    <row r="189" spans="1:15" ht="26.25">
      <c r="A189" s="80"/>
      <c r="B189" s="2" t="s">
        <v>6</v>
      </c>
      <c r="C189" s="2">
        <f aca="true" t="shared" si="45" ref="C189:L189">C188+C187</f>
        <v>0</v>
      </c>
      <c r="D189" s="2">
        <f t="shared" si="45"/>
        <v>0</v>
      </c>
      <c r="E189" s="2">
        <f t="shared" si="45"/>
        <v>0</v>
      </c>
      <c r="F189" s="2">
        <f t="shared" si="45"/>
        <v>0</v>
      </c>
      <c r="G189" s="2">
        <f t="shared" si="45"/>
        <v>0</v>
      </c>
      <c r="H189" s="2">
        <f t="shared" si="45"/>
        <v>0</v>
      </c>
      <c r="I189" s="2">
        <f t="shared" si="45"/>
        <v>0</v>
      </c>
      <c r="J189" s="2">
        <f t="shared" si="45"/>
        <v>0</v>
      </c>
      <c r="K189" s="2">
        <f t="shared" si="45"/>
        <v>0</v>
      </c>
      <c r="L189" s="2">
        <f t="shared" si="45"/>
        <v>0</v>
      </c>
      <c r="M189" s="10">
        <f t="shared" si="39"/>
        <v>0</v>
      </c>
      <c r="N189" s="10">
        <f t="shared" si="40"/>
        <v>0</v>
      </c>
      <c r="O189" s="10">
        <f t="shared" si="41"/>
        <v>0</v>
      </c>
    </row>
    <row r="190" spans="1:15" ht="26.25">
      <c r="A190" s="80" t="s">
        <v>60</v>
      </c>
      <c r="B190" s="2" t="s">
        <v>84</v>
      </c>
      <c r="C190" s="11">
        <v>3</v>
      </c>
      <c r="D190" s="11">
        <v>2</v>
      </c>
      <c r="E190" s="11">
        <v>0</v>
      </c>
      <c r="F190" s="11">
        <v>0</v>
      </c>
      <c r="G190" s="11">
        <v>0</v>
      </c>
      <c r="H190" s="11">
        <v>0</v>
      </c>
      <c r="I190" s="11">
        <v>1</v>
      </c>
      <c r="J190" s="11">
        <v>0</v>
      </c>
      <c r="K190" s="11">
        <v>0</v>
      </c>
      <c r="L190" s="11">
        <v>0</v>
      </c>
      <c r="M190" s="16">
        <f t="shared" si="39"/>
        <v>4</v>
      </c>
      <c r="N190" s="16">
        <f t="shared" si="40"/>
        <v>2</v>
      </c>
      <c r="O190" s="16">
        <f t="shared" si="41"/>
        <v>6</v>
      </c>
    </row>
    <row r="191" spans="1:15" ht="26.25">
      <c r="A191" s="80"/>
      <c r="B191" s="2" t="s">
        <v>85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6">
        <f t="shared" si="39"/>
        <v>0</v>
      </c>
      <c r="N191" s="16">
        <f t="shared" si="40"/>
        <v>0</v>
      </c>
      <c r="O191" s="16">
        <f t="shared" si="41"/>
        <v>0</v>
      </c>
    </row>
    <row r="192" spans="1:15" ht="26.25">
      <c r="A192" s="80"/>
      <c r="B192" s="2" t="s">
        <v>6</v>
      </c>
      <c r="C192" s="11">
        <f aca="true" t="shared" si="46" ref="C192:L192">C191+C190</f>
        <v>3</v>
      </c>
      <c r="D192" s="11">
        <f t="shared" si="46"/>
        <v>2</v>
      </c>
      <c r="E192" s="11">
        <f t="shared" si="46"/>
        <v>0</v>
      </c>
      <c r="F192" s="11">
        <f t="shared" si="46"/>
        <v>0</v>
      </c>
      <c r="G192" s="11">
        <f t="shared" si="46"/>
        <v>0</v>
      </c>
      <c r="H192" s="11">
        <f t="shared" si="46"/>
        <v>0</v>
      </c>
      <c r="I192" s="11">
        <f t="shared" si="46"/>
        <v>1</v>
      </c>
      <c r="J192" s="11">
        <f t="shared" si="46"/>
        <v>0</v>
      </c>
      <c r="K192" s="11">
        <f t="shared" si="46"/>
        <v>0</v>
      </c>
      <c r="L192" s="11">
        <f t="shared" si="46"/>
        <v>0</v>
      </c>
      <c r="M192" s="16">
        <f t="shared" si="39"/>
        <v>4</v>
      </c>
      <c r="N192" s="16">
        <f t="shared" si="40"/>
        <v>2</v>
      </c>
      <c r="O192" s="16">
        <f t="shared" si="41"/>
        <v>6</v>
      </c>
    </row>
    <row r="193" spans="1:15" ht="26.25">
      <c r="A193" s="80" t="s">
        <v>14</v>
      </c>
      <c r="B193" s="2" t="s">
        <v>84</v>
      </c>
      <c r="C193" s="11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6">
        <f t="shared" si="39"/>
        <v>0</v>
      </c>
      <c r="N193" s="16">
        <f t="shared" si="40"/>
        <v>0</v>
      </c>
      <c r="O193" s="16">
        <f t="shared" si="41"/>
        <v>0</v>
      </c>
    </row>
    <row r="194" spans="1:15" ht="26.25">
      <c r="A194" s="80"/>
      <c r="B194" s="2" t="s">
        <v>85</v>
      </c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6">
        <f t="shared" si="39"/>
        <v>0</v>
      </c>
      <c r="N194" s="16">
        <f t="shared" si="40"/>
        <v>0</v>
      </c>
      <c r="O194" s="16">
        <f t="shared" si="41"/>
        <v>0</v>
      </c>
    </row>
    <row r="195" spans="1:15" ht="26.25">
      <c r="A195" s="80"/>
      <c r="B195" s="2" t="s">
        <v>6</v>
      </c>
      <c r="C195" s="11">
        <f aca="true" t="shared" si="47" ref="C195:L195">C194+C193</f>
        <v>0</v>
      </c>
      <c r="D195" s="11">
        <f t="shared" si="47"/>
        <v>0</v>
      </c>
      <c r="E195" s="11">
        <f t="shared" si="47"/>
        <v>0</v>
      </c>
      <c r="F195" s="11">
        <f t="shared" si="47"/>
        <v>0</v>
      </c>
      <c r="G195" s="11">
        <f t="shared" si="47"/>
        <v>0</v>
      </c>
      <c r="H195" s="11">
        <f t="shared" si="47"/>
        <v>0</v>
      </c>
      <c r="I195" s="11">
        <f t="shared" si="47"/>
        <v>0</v>
      </c>
      <c r="J195" s="11">
        <f t="shared" si="47"/>
        <v>0</v>
      </c>
      <c r="K195" s="11">
        <f t="shared" si="47"/>
        <v>0</v>
      </c>
      <c r="L195" s="11">
        <f t="shared" si="47"/>
        <v>0</v>
      </c>
      <c r="M195" s="16">
        <f t="shared" si="39"/>
        <v>0</v>
      </c>
      <c r="N195" s="16">
        <f t="shared" si="40"/>
        <v>0</v>
      </c>
      <c r="O195" s="16">
        <f t="shared" si="41"/>
        <v>0</v>
      </c>
    </row>
    <row r="196" spans="1:15" ht="26.25">
      <c r="A196" s="80" t="s">
        <v>17</v>
      </c>
      <c r="B196" s="2" t="s">
        <v>84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6">
        <f t="shared" si="39"/>
        <v>0</v>
      </c>
      <c r="N196" s="16">
        <f t="shared" si="40"/>
        <v>0</v>
      </c>
      <c r="O196" s="16">
        <f t="shared" si="41"/>
        <v>0</v>
      </c>
    </row>
    <row r="197" spans="1:15" ht="26.25">
      <c r="A197" s="80"/>
      <c r="B197" s="2" t="s">
        <v>85</v>
      </c>
      <c r="C197" s="11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6">
        <f t="shared" si="39"/>
        <v>0</v>
      </c>
      <c r="N197" s="16">
        <f t="shared" si="40"/>
        <v>0</v>
      </c>
      <c r="O197" s="16">
        <f t="shared" si="41"/>
        <v>0</v>
      </c>
    </row>
    <row r="198" spans="1:15" ht="26.25">
      <c r="A198" s="80"/>
      <c r="B198" s="2" t="s">
        <v>6</v>
      </c>
      <c r="C198" s="11">
        <f aca="true" t="shared" si="48" ref="C198:L198">C197+C196</f>
        <v>0</v>
      </c>
      <c r="D198" s="11">
        <f t="shared" si="48"/>
        <v>0</v>
      </c>
      <c r="E198" s="11">
        <f t="shared" si="48"/>
        <v>0</v>
      </c>
      <c r="F198" s="11">
        <f t="shared" si="48"/>
        <v>0</v>
      </c>
      <c r="G198" s="11">
        <f t="shared" si="48"/>
        <v>0</v>
      </c>
      <c r="H198" s="11">
        <f t="shared" si="48"/>
        <v>0</v>
      </c>
      <c r="I198" s="11">
        <f t="shared" si="48"/>
        <v>0</v>
      </c>
      <c r="J198" s="11">
        <f t="shared" si="48"/>
        <v>0</v>
      </c>
      <c r="K198" s="11">
        <f t="shared" si="48"/>
        <v>0</v>
      </c>
      <c r="L198" s="11">
        <f t="shared" si="48"/>
        <v>0</v>
      </c>
      <c r="M198" s="16">
        <f t="shared" si="39"/>
        <v>0</v>
      </c>
      <c r="N198" s="16">
        <f t="shared" si="40"/>
        <v>0</v>
      </c>
      <c r="O198" s="16">
        <f t="shared" si="41"/>
        <v>0</v>
      </c>
    </row>
    <row r="199" spans="1:15" ht="26.25">
      <c r="A199" s="80" t="s">
        <v>18</v>
      </c>
      <c r="B199" s="2" t="s">
        <v>84</v>
      </c>
      <c r="C199" s="11">
        <v>2</v>
      </c>
      <c r="D199" s="11">
        <v>4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6">
        <f t="shared" si="39"/>
        <v>2</v>
      </c>
      <c r="N199" s="16">
        <f t="shared" si="40"/>
        <v>4</v>
      </c>
      <c r="O199" s="16">
        <f t="shared" si="41"/>
        <v>6</v>
      </c>
    </row>
    <row r="200" spans="1:15" ht="26.25">
      <c r="A200" s="80"/>
      <c r="B200" s="2" t="s">
        <v>85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6">
        <f t="shared" si="39"/>
        <v>0</v>
      </c>
      <c r="N200" s="16">
        <f t="shared" si="40"/>
        <v>0</v>
      </c>
      <c r="O200" s="16">
        <f t="shared" si="41"/>
        <v>0</v>
      </c>
    </row>
    <row r="201" spans="1:15" ht="26.25">
      <c r="A201" s="80"/>
      <c r="B201" s="2" t="s">
        <v>6</v>
      </c>
      <c r="C201" s="11">
        <f aca="true" t="shared" si="49" ref="C201:L201">C200+C199</f>
        <v>2</v>
      </c>
      <c r="D201" s="11">
        <f t="shared" si="49"/>
        <v>4</v>
      </c>
      <c r="E201" s="11">
        <f t="shared" si="49"/>
        <v>0</v>
      </c>
      <c r="F201" s="11">
        <f t="shared" si="49"/>
        <v>0</v>
      </c>
      <c r="G201" s="11">
        <f t="shared" si="49"/>
        <v>0</v>
      </c>
      <c r="H201" s="11">
        <f t="shared" si="49"/>
        <v>0</v>
      </c>
      <c r="I201" s="11">
        <f t="shared" si="49"/>
        <v>0</v>
      </c>
      <c r="J201" s="11">
        <f t="shared" si="49"/>
        <v>0</v>
      </c>
      <c r="K201" s="11">
        <f t="shared" si="49"/>
        <v>0</v>
      </c>
      <c r="L201" s="11">
        <f t="shared" si="49"/>
        <v>0</v>
      </c>
      <c r="M201" s="16">
        <f t="shared" si="39"/>
        <v>2</v>
      </c>
      <c r="N201" s="16">
        <f t="shared" si="40"/>
        <v>4</v>
      </c>
      <c r="O201" s="16">
        <f t="shared" si="41"/>
        <v>6</v>
      </c>
    </row>
    <row r="202" spans="1:15" ht="26.25">
      <c r="A202" s="80" t="s">
        <v>20</v>
      </c>
      <c r="B202" s="2" t="s">
        <v>84</v>
      </c>
      <c r="C202" s="11">
        <v>12</v>
      </c>
      <c r="D202" s="11">
        <v>4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6">
        <f t="shared" si="39"/>
        <v>12</v>
      </c>
      <c r="N202" s="16">
        <f t="shared" si="40"/>
        <v>4</v>
      </c>
      <c r="O202" s="16">
        <f t="shared" si="41"/>
        <v>16</v>
      </c>
    </row>
    <row r="203" spans="1:15" ht="26.25">
      <c r="A203" s="80"/>
      <c r="B203" s="2" t="s">
        <v>85</v>
      </c>
      <c r="C203" s="11">
        <v>0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6">
        <f t="shared" si="39"/>
        <v>0</v>
      </c>
      <c r="N203" s="16">
        <f t="shared" si="40"/>
        <v>0</v>
      </c>
      <c r="O203" s="16">
        <f t="shared" si="41"/>
        <v>0</v>
      </c>
    </row>
    <row r="204" spans="1:15" ht="26.25">
      <c r="A204" s="80"/>
      <c r="B204" s="2" t="s">
        <v>6</v>
      </c>
      <c r="C204" s="11">
        <f aca="true" t="shared" si="50" ref="C204:L204">C203+C202</f>
        <v>12</v>
      </c>
      <c r="D204" s="11">
        <f t="shared" si="50"/>
        <v>4</v>
      </c>
      <c r="E204" s="11">
        <f t="shared" si="50"/>
        <v>0</v>
      </c>
      <c r="F204" s="11">
        <f t="shared" si="50"/>
        <v>0</v>
      </c>
      <c r="G204" s="11">
        <f t="shared" si="50"/>
        <v>0</v>
      </c>
      <c r="H204" s="11">
        <f t="shared" si="50"/>
        <v>0</v>
      </c>
      <c r="I204" s="11">
        <f t="shared" si="50"/>
        <v>0</v>
      </c>
      <c r="J204" s="11">
        <f t="shared" si="50"/>
        <v>0</v>
      </c>
      <c r="K204" s="11">
        <f t="shared" si="50"/>
        <v>0</v>
      </c>
      <c r="L204" s="11">
        <f t="shared" si="50"/>
        <v>0</v>
      </c>
      <c r="M204" s="16">
        <f t="shared" si="39"/>
        <v>12</v>
      </c>
      <c r="N204" s="16">
        <f t="shared" si="40"/>
        <v>4</v>
      </c>
      <c r="O204" s="16">
        <f t="shared" si="41"/>
        <v>16</v>
      </c>
    </row>
    <row r="205" spans="1:15" ht="26.25">
      <c r="A205" s="77" t="s">
        <v>95</v>
      </c>
      <c r="B205" s="10" t="s">
        <v>84</v>
      </c>
      <c r="C205" s="10">
        <f>C202+C199+C196+C193+C190+C187+C184+C181+C178</f>
        <v>22</v>
      </c>
      <c r="D205" s="10">
        <f aca="true" t="shared" si="51" ref="D205:L205">D202+D199+D196+D193+D190+D187+D184+D181+D178</f>
        <v>12</v>
      </c>
      <c r="E205" s="10">
        <f t="shared" si="51"/>
        <v>0</v>
      </c>
      <c r="F205" s="10">
        <f t="shared" si="51"/>
        <v>0</v>
      </c>
      <c r="G205" s="10">
        <f t="shared" si="51"/>
        <v>0</v>
      </c>
      <c r="H205" s="10">
        <f t="shared" si="51"/>
        <v>0</v>
      </c>
      <c r="I205" s="10">
        <f t="shared" si="51"/>
        <v>2</v>
      </c>
      <c r="J205" s="10">
        <f t="shared" si="51"/>
        <v>0</v>
      </c>
      <c r="K205" s="10">
        <f t="shared" si="51"/>
        <v>0</v>
      </c>
      <c r="L205" s="10">
        <f t="shared" si="51"/>
        <v>0</v>
      </c>
      <c r="M205" s="10">
        <f>M202+M199+M196+M193+M190+M187+M184+M181+M178</f>
        <v>24</v>
      </c>
      <c r="N205" s="10">
        <f>N202+N199+N196+N193+N190+N187+N184+N181+N178</f>
        <v>12</v>
      </c>
      <c r="O205" s="10">
        <f>O202+O199+O196+O193+O190+O187+O184+O181+O178</f>
        <v>36</v>
      </c>
    </row>
    <row r="206" spans="1:15" ht="26.25">
      <c r="A206" s="77"/>
      <c r="B206" s="10" t="s">
        <v>85</v>
      </c>
      <c r="C206" s="10">
        <f aca="true" t="shared" si="52" ref="C206:O206">C203+C200+C197+C194+C191+C188+C185+C182+C179</f>
        <v>0</v>
      </c>
      <c r="D206" s="10">
        <f t="shared" si="52"/>
        <v>0</v>
      </c>
      <c r="E206" s="10">
        <f t="shared" si="52"/>
        <v>0</v>
      </c>
      <c r="F206" s="10">
        <f t="shared" si="52"/>
        <v>0</v>
      </c>
      <c r="G206" s="10">
        <f t="shared" si="52"/>
        <v>0</v>
      </c>
      <c r="H206" s="10">
        <f t="shared" si="52"/>
        <v>0</v>
      </c>
      <c r="I206" s="10">
        <f t="shared" si="52"/>
        <v>0</v>
      </c>
      <c r="J206" s="10">
        <f t="shared" si="52"/>
        <v>0</v>
      </c>
      <c r="K206" s="10">
        <f t="shared" si="52"/>
        <v>0</v>
      </c>
      <c r="L206" s="10">
        <f t="shared" si="52"/>
        <v>0</v>
      </c>
      <c r="M206" s="10">
        <f t="shared" si="52"/>
        <v>0</v>
      </c>
      <c r="N206" s="10">
        <f t="shared" si="52"/>
        <v>0</v>
      </c>
      <c r="O206" s="10">
        <f t="shared" si="52"/>
        <v>0</v>
      </c>
    </row>
    <row r="207" spans="1:15" ht="26.25">
      <c r="A207" s="77"/>
      <c r="B207" s="10" t="s">
        <v>6</v>
      </c>
      <c r="C207" s="10">
        <f aca="true" t="shared" si="53" ref="C207:O207">C204+C201+C198+C195+C192+C189+C186+C183+C180</f>
        <v>22</v>
      </c>
      <c r="D207" s="10">
        <f t="shared" si="53"/>
        <v>12</v>
      </c>
      <c r="E207" s="10">
        <f t="shared" si="53"/>
        <v>0</v>
      </c>
      <c r="F207" s="10">
        <f t="shared" si="53"/>
        <v>0</v>
      </c>
      <c r="G207" s="10">
        <f t="shared" si="53"/>
        <v>0</v>
      </c>
      <c r="H207" s="10">
        <f t="shared" si="53"/>
        <v>0</v>
      </c>
      <c r="I207" s="10">
        <f t="shared" si="53"/>
        <v>2</v>
      </c>
      <c r="J207" s="10">
        <f t="shared" si="53"/>
        <v>0</v>
      </c>
      <c r="K207" s="10">
        <f t="shared" si="53"/>
        <v>0</v>
      </c>
      <c r="L207" s="10">
        <f t="shared" si="53"/>
        <v>0</v>
      </c>
      <c r="M207" s="10">
        <f t="shared" si="53"/>
        <v>24</v>
      </c>
      <c r="N207" s="10">
        <f t="shared" si="53"/>
        <v>12</v>
      </c>
      <c r="O207" s="10">
        <f t="shared" si="53"/>
        <v>36</v>
      </c>
    </row>
    <row r="210" spans="1:15" ht="26.25">
      <c r="A210" s="92" t="s">
        <v>185</v>
      </c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</row>
    <row r="211" spans="1:15" ht="26.25">
      <c r="A211" s="77" t="s">
        <v>0</v>
      </c>
      <c r="B211" s="77" t="s">
        <v>54</v>
      </c>
      <c r="C211" s="77" t="s">
        <v>41</v>
      </c>
      <c r="D211" s="77"/>
      <c r="E211" s="77" t="s">
        <v>81</v>
      </c>
      <c r="F211" s="77"/>
      <c r="G211" s="77" t="s">
        <v>44</v>
      </c>
      <c r="H211" s="77"/>
      <c r="I211" s="77" t="s">
        <v>82</v>
      </c>
      <c r="J211" s="77"/>
      <c r="K211" s="77" t="s">
        <v>46</v>
      </c>
      <c r="L211" s="77"/>
      <c r="M211" s="77" t="s">
        <v>31</v>
      </c>
      <c r="N211" s="77"/>
      <c r="O211" s="77"/>
    </row>
    <row r="212" spans="1:15" ht="26.25">
      <c r="A212" s="77"/>
      <c r="B212" s="77"/>
      <c r="C212" s="10" t="s">
        <v>4</v>
      </c>
      <c r="D212" s="10" t="s">
        <v>42</v>
      </c>
      <c r="E212" s="10" t="s">
        <v>4</v>
      </c>
      <c r="F212" s="10" t="s">
        <v>42</v>
      </c>
      <c r="G212" s="10" t="s">
        <v>4</v>
      </c>
      <c r="H212" s="10" t="s">
        <v>42</v>
      </c>
      <c r="I212" s="10" t="s">
        <v>4</v>
      </c>
      <c r="J212" s="10" t="s">
        <v>42</v>
      </c>
      <c r="K212" s="10" t="s">
        <v>4</v>
      </c>
      <c r="L212" s="10" t="s">
        <v>42</v>
      </c>
      <c r="M212" s="10" t="s">
        <v>4</v>
      </c>
      <c r="N212" s="10" t="s">
        <v>42</v>
      </c>
      <c r="O212" s="10" t="s">
        <v>6</v>
      </c>
    </row>
    <row r="213" spans="1:15" ht="26.25">
      <c r="A213" s="80" t="s">
        <v>7</v>
      </c>
      <c r="B213" s="2" t="s">
        <v>84</v>
      </c>
      <c r="C213" s="2">
        <f>C178+C138</f>
        <v>157</v>
      </c>
      <c r="D213" s="2">
        <f aca="true" t="shared" si="54" ref="D213:L213">D178+D138</f>
        <v>88</v>
      </c>
      <c r="E213" s="2">
        <f t="shared" si="54"/>
        <v>0</v>
      </c>
      <c r="F213" s="2">
        <f t="shared" si="54"/>
        <v>0</v>
      </c>
      <c r="G213" s="2">
        <f t="shared" si="54"/>
        <v>0</v>
      </c>
      <c r="H213" s="2">
        <f t="shared" si="54"/>
        <v>0</v>
      </c>
      <c r="I213" s="2">
        <f t="shared" si="54"/>
        <v>1</v>
      </c>
      <c r="J213" s="2">
        <f t="shared" si="54"/>
        <v>1</v>
      </c>
      <c r="K213" s="2">
        <f t="shared" si="54"/>
        <v>21</v>
      </c>
      <c r="L213" s="2">
        <f t="shared" si="54"/>
        <v>6</v>
      </c>
      <c r="M213" s="10">
        <f>K213+I213+G213+E213+C213</f>
        <v>179</v>
      </c>
      <c r="N213" s="10">
        <f>L213+J213+H213+F213+D213</f>
        <v>95</v>
      </c>
      <c r="O213" s="10">
        <f>N213+M213</f>
        <v>274</v>
      </c>
    </row>
    <row r="214" spans="1:15" ht="26.25">
      <c r="A214" s="80"/>
      <c r="B214" s="2" t="s">
        <v>85</v>
      </c>
      <c r="C214" s="2">
        <f>C179+C139</f>
        <v>1</v>
      </c>
      <c r="D214" s="2">
        <f aca="true" t="shared" si="55" ref="D214:L214">D179+D139</f>
        <v>0</v>
      </c>
      <c r="E214" s="2">
        <f t="shared" si="55"/>
        <v>0</v>
      </c>
      <c r="F214" s="2">
        <f t="shared" si="55"/>
        <v>0</v>
      </c>
      <c r="G214" s="2">
        <f t="shared" si="55"/>
        <v>0</v>
      </c>
      <c r="H214" s="2">
        <f t="shared" si="55"/>
        <v>0</v>
      </c>
      <c r="I214" s="2">
        <f t="shared" si="55"/>
        <v>0</v>
      </c>
      <c r="J214" s="2">
        <f t="shared" si="55"/>
        <v>0</v>
      </c>
      <c r="K214" s="2">
        <f t="shared" si="55"/>
        <v>0</v>
      </c>
      <c r="L214" s="2">
        <f t="shared" si="55"/>
        <v>0</v>
      </c>
      <c r="M214" s="10">
        <f aca="true" t="shared" si="56" ref="M214:M239">K214+I214+G214+E214+C214</f>
        <v>1</v>
      </c>
      <c r="N214" s="10">
        <f aca="true" t="shared" si="57" ref="N214:N239">L214+J214+H214+F214+D214</f>
        <v>0</v>
      </c>
      <c r="O214" s="10">
        <f aca="true" t="shared" si="58" ref="O214:O239">N214+M214</f>
        <v>1</v>
      </c>
    </row>
    <row r="215" spans="1:15" ht="26.25">
      <c r="A215" s="80"/>
      <c r="B215" s="2" t="s">
        <v>6</v>
      </c>
      <c r="C215" s="2">
        <f>C214+C213</f>
        <v>158</v>
      </c>
      <c r="D215" s="2">
        <f aca="true" t="shared" si="59" ref="D215:L215">D214+D213</f>
        <v>88</v>
      </c>
      <c r="E215" s="2">
        <f t="shared" si="59"/>
        <v>0</v>
      </c>
      <c r="F215" s="2">
        <f t="shared" si="59"/>
        <v>0</v>
      </c>
      <c r="G215" s="2">
        <f t="shared" si="59"/>
        <v>0</v>
      </c>
      <c r="H215" s="2">
        <f t="shared" si="59"/>
        <v>0</v>
      </c>
      <c r="I215" s="2">
        <f t="shared" si="59"/>
        <v>1</v>
      </c>
      <c r="J215" s="2">
        <f t="shared" si="59"/>
        <v>1</v>
      </c>
      <c r="K215" s="2">
        <f t="shared" si="59"/>
        <v>21</v>
      </c>
      <c r="L215" s="2">
        <f t="shared" si="59"/>
        <v>6</v>
      </c>
      <c r="M215" s="10">
        <f t="shared" si="56"/>
        <v>180</v>
      </c>
      <c r="N215" s="10">
        <f t="shared" si="57"/>
        <v>95</v>
      </c>
      <c r="O215" s="10">
        <f t="shared" si="58"/>
        <v>275</v>
      </c>
    </row>
    <row r="216" spans="1:15" ht="26.25">
      <c r="A216" s="80" t="s">
        <v>8</v>
      </c>
      <c r="B216" s="2" t="s">
        <v>84</v>
      </c>
      <c r="C216" s="2">
        <f aca="true" t="shared" si="60" ref="C216:L216">C181+C141</f>
        <v>19</v>
      </c>
      <c r="D216" s="2">
        <f t="shared" si="60"/>
        <v>6</v>
      </c>
      <c r="E216" s="2">
        <f t="shared" si="60"/>
        <v>1</v>
      </c>
      <c r="F216" s="2">
        <f t="shared" si="60"/>
        <v>0</v>
      </c>
      <c r="G216" s="2">
        <f t="shared" si="60"/>
        <v>0</v>
      </c>
      <c r="H216" s="2">
        <f t="shared" si="60"/>
        <v>0</v>
      </c>
      <c r="I216" s="2">
        <f t="shared" si="60"/>
        <v>3</v>
      </c>
      <c r="J216" s="2">
        <f t="shared" si="60"/>
        <v>0</v>
      </c>
      <c r="K216" s="2">
        <f t="shared" si="60"/>
        <v>2</v>
      </c>
      <c r="L216" s="2">
        <f t="shared" si="60"/>
        <v>0</v>
      </c>
      <c r="M216" s="10">
        <f t="shared" si="56"/>
        <v>25</v>
      </c>
      <c r="N216" s="10">
        <f t="shared" si="57"/>
        <v>6</v>
      </c>
      <c r="O216" s="10">
        <f t="shared" si="58"/>
        <v>31</v>
      </c>
    </row>
    <row r="217" spans="1:15" ht="26.25">
      <c r="A217" s="80"/>
      <c r="B217" s="2" t="s">
        <v>85</v>
      </c>
      <c r="C217" s="2">
        <f aca="true" t="shared" si="61" ref="C217:L217">C182+C142</f>
        <v>0</v>
      </c>
      <c r="D217" s="2">
        <f t="shared" si="61"/>
        <v>0</v>
      </c>
      <c r="E217" s="2">
        <f t="shared" si="61"/>
        <v>0</v>
      </c>
      <c r="F217" s="2">
        <f t="shared" si="61"/>
        <v>0</v>
      </c>
      <c r="G217" s="2">
        <f t="shared" si="61"/>
        <v>0</v>
      </c>
      <c r="H217" s="2">
        <f t="shared" si="61"/>
        <v>0</v>
      </c>
      <c r="I217" s="2">
        <f t="shared" si="61"/>
        <v>0</v>
      </c>
      <c r="J217" s="2">
        <f t="shared" si="61"/>
        <v>0</v>
      </c>
      <c r="K217" s="2">
        <f t="shared" si="61"/>
        <v>0</v>
      </c>
      <c r="L217" s="2">
        <f t="shared" si="61"/>
        <v>0</v>
      </c>
      <c r="M217" s="10">
        <f t="shared" si="56"/>
        <v>0</v>
      </c>
      <c r="N217" s="10">
        <f t="shared" si="57"/>
        <v>0</v>
      </c>
      <c r="O217" s="10">
        <f t="shared" si="58"/>
        <v>0</v>
      </c>
    </row>
    <row r="218" spans="1:15" ht="26.25">
      <c r="A218" s="80"/>
      <c r="B218" s="2" t="s">
        <v>6</v>
      </c>
      <c r="C218" s="2">
        <f>C217+C216</f>
        <v>19</v>
      </c>
      <c r="D218" s="2">
        <f aca="true" t="shared" si="62" ref="D218:L218">D217+D216</f>
        <v>6</v>
      </c>
      <c r="E218" s="2">
        <f t="shared" si="62"/>
        <v>1</v>
      </c>
      <c r="F218" s="2">
        <f t="shared" si="62"/>
        <v>0</v>
      </c>
      <c r="G218" s="2">
        <f t="shared" si="62"/>
        <v>0</v>
      </c>
      <c r="H218" s="2">
        <f t="shared" si="62"/>
        <v>0</v>
      </c>
      <c r="I218" s="2">
        <f t="shared" si="62"/>
        <v>3</v>
      </c>
      <c r="J218" s="2">
        <f t="shared" si="62"/>
        <v>0</v>
      </c>
      <c r="K218" s="2">
        <f t="shared" si="62"/>
        <v>2</v>
      </c>
      <c r="L218" s="2">
        <f t="shared" si="62"/>
        <v>0</v>
      </c>
      <c r="M218" s="10">
        <f t="shared" si="56"/>
        <v>25</v>
      </c>
      <c r="N218" s="10">
        <f t="shared" si="57"/>
        <v>6</v>
      </c>
      <c r="O218" s="10">
        <f t="shared" si="58"/>
        <v>31</v>
      </c>
    </row>
    <row r="219" spans="1:15" ht="26.25">
      <c r="A219" s="80" t="s">
        <v>10</v>
      </c>
      <c r="B219" s="2" t="s">
        <v>84</v>
      </c>
      <c r="C219" s="2">
        <f aca="true" t="shared" si="63" ref="C219:L219">C184+C144</f>
        <v>70</v>
      </c>
      <c r="D219" s="2">
        <f t="shared" si="63"/>
        <v>106</v>
      </c>
      <c r="E219" s="2">
        <f t="shared" si="63"/>
        <v>0</v>
      </c>
      <c r="F219" s="2">
        <f t="shared" si="63"/>
        <v>0</v>
      </c>
      <c r="G219" s="2">
        <f t="shared" si="63"/>
        <v>0</v>
      </c>
      <c r="H219" s="2">
        <f t="shared" si="63"/>
        <v>0</v>
      </c>
      <c r="I219" s="2">
        <f t="shared" si="63"/>
        <v>0</v>
      </c>
      <c r="J219" s="2">
        <f t="shared" si="63"/>
        <v>0</v>
      </c>
      <c r="K219" s="2">
        <f t="shared" si="63"/>
        <v>0</v>
      </c>
      <c r="L219" s="2">
        <f t="shared" si="63"/>
        <v>0</v>
      </c>
      <c r="M219" s="10">
        <f t="shared" si="56"/>
        <v>70</v>
      </c>
      <c r="N219" s="10">
        <f t="shared" si="57"/>
        <v>106</v>
      </c>
      <c r="O219" s="10">
        <f t="shared" si="58"/>
        <v>176</v>
      </c>
    </row>
    <row r="220" spans="1:15" ht="26.25">
      <c r="A220" s="80"/>
      <c r="B220" s="2" t="s">
        <v>85</v>
      </c>
      <c r="C220" s="2">
        <f aca="true" t="shared" si="64" ref="C220:L220">C185+C145</f>
        <v>0</v>
      </c>
      <c r="D220" s="2">
        <f t="shared" si="64"/>
        <v>0</v>
      </c>
      <c r="E220" s="2">
        <f t="shared" si="64"/>
        <v>0</v>
      </c>
      <c r="F220" s="2">
        <f t="shared" si="64"/>
        <v>0</v>
      </c>
      <c r="G220" s="2">
        <f t="shared" si="64"/>
        <v>0</v>
      </c>
      <c r="H220" s="2">
        <f t="shared" si="64"/>
        <v>0</v>
      </c>
      <c r="I220" s="2">
        <f t="shared" si="64"/>
        <v>0</v>
      </c>
      <c r="J220" s="2">
        <f t="shared" si="64"/>
        <v>0</v>
      </c>
      <c r="K220" s="2">
        <f t="shared" si="64"/>
        <v>0</v>
      </c>
      <c r="L220" s="2">
        <f t="shared" si="64"/>
        <v>0</v>
      </c>
      <c r="M220" s="10">
        <f t="shared" si="56"/>
        <v>0</v>
      </c>
      <c r="N220" s="10">
        <f t="shared" si="57"/>
        <v>0</v>
      </c>
      <c r="O220" s="10">
        <f t="shared" si="58"/>
        <v>0</v>
      </c>
    </row>
    <row r="221" spans="1:15" ht="26.25">
      <c r="A221" s="80"/>
      <c r="B221" s="2" t="s">
        <v>6</v>
      </c>
      <c r="C221" s="2">
        <f>C220+C219</f>
        <v>70</v>
      </c>
      <c r="D221" s="2">
        <f aca="true" t="shared" si="65" ref="D221:L221">D220+D219</f>
        <v>106</v>
      </c>
      <c r="E221" s="2">
        <f t="shared" si="65"/>
        <v>0</v>
      </c>
      <c r="F221" s="2">
        <f t="shared" si="65"/>
        <v>0</v>
      </c>
      <c r="G221" s="2">
        <f t="shared" si="65"/>
        <v>0</v>
      </c>
      <c r="H221" s="2">
        <f t="shared" si="65"/>
        <v>0</v>
      </c>
      <c r="I221" s="2">
        <f t="shared" si="65"/>
        <v>0</v>
      </c>
      <c r="J221" s="2">
        <f t="shared" si="65"/>
        <v>0</v>
      </c>
      <c r="K221" s="2">
        <f t="shared" si="65"/>
        <v>0</v>
      </c>
      <c r="L221" s="2">
        <f t="shared" si="65"/>
        <v>0</v>
      </c>
      <c r="M221" s="10">
        <f t="shared" si="56"/>
        <v>70</v>
      </c>
      <c r="N221" s="10">
        <f t="shared" si="57"/>
        <v>106</v>
      </c>
      <c r="O221" s="10">
        <f t="shared" si="58"/>
        <v>176</v>
      </c>
    </row>
    <row r="222" spans="1:15" ht="26.25">
      <c r="A222" s="80" t="s">
        <v>11</v>
      </c>
      <c r="B222" s="2" t="s">
        <v>84</v>
      </c>
      <c r="C222" s="2">
        <f aca="true" t="shared" si="66" ref="C222:L222">C187+C147</f>
        <v>6</v>
      </c>
      <c r="D222" s="2">
        <f t="shared" si="66"/>
        <v>15</v>
      </c>
      <c r="E222" s="2">
        <f t="shared" si="66"/>
        <v>0</v>
      </c>
      <c r="F222" s="2">
        <f t="shared" si="66"/>
        <v>0</v>
      </c>
      <c r="G222" s="2">
        <f t="shared" si="66"/>
        <v>0</v>
      </c>
      <c r="H222" s="2">
        <f t="shared" si="66"/>
        <v>0</v>
      </c>
      <c r="I222" s="2">
        <f t="shared" si="66"/>
        <v>0</v>
      </c>
      <c r="J222" s="2">
        <f t="shared" si="66"/>
        <v>0</v>
      </c>
      <c r="K222" s="2">
        <f t="shared" si="66"/>
        <v>0</v>
      </c>
      <c r="L222" s="2">
        <f t="shared" si="66"/>
        <v>0</v>
      </c>
      <c r="M222" s="10">
        <f t="shared" si="56"/>
        <v>6</v>
      </c>
      <c r="N222" s="10">
        <f t="shared" si="57"/>
        <v>15</v>
      </c>
      <c r="O222" s="10">
        <f t="shared" si="58"/>
        <v>21</v>
      </c>
    </row>
    <row r="223" spans="1:15" ht="26.25">
      <c r="A223" s="80"/>
      <c r="B223" s="2" t="s">
        <v>85</v>
      </c>
      <c r="C223" s="2">
        <f aca="true" t="shared" si="67" ref="C223:L223">C188+C148</f>
        <v>0</v>
      </c>
      <c r="D223" s="2">
        <f t="shared" si="67"/>
        <v>0</v>
      </c>
      <c r="E223" s="2">
        <f t="shared" si="67"/>
        <v>0</v>
      </c>
      <c r="F223" s="2">
        <f t="shared" si="67"/>
        <v>0</v>
      </c>
      <c r="G223" s="2">
        <f t="shared" si="67"/>
        <v>0</v>
      </c>
      <c r="H223" s="2">
        <f t="shared" si="67"/>
        <v>0</v>
      </c>
      <c r="I223" s="2">
        <f t="shared" si="67"/>
        <v>0</v>
      </c>
      <c r="J223" s="2">
        <f t="shared" si="67"/>
        <v>0</v>
      </c>
      <c r="K223" s="2">
        <f t="shared" si="67"/>
        <v>0</v>
      </c>
      <c r="L223" s="2">
        <f t="shared" si="67"/>
        <v>0</v>
      </c>
      <c r="M223" s="10">
        <f t="shared" si="56"/>
        <v>0</v>
      </c>
      <c r="N223" s="10">
        <f t="shared" si="57"/>
        <v>0</v>
      </c>
      <c r="O223" s="10">
        <f t="shared" si="58"/>
        <v>0</v>
      </c>
    </row>
    <row r="224" spans="1:15" ht="26.25">
      <c r="A224" s="80"/>
      <c r="B224" s="2" t="s">
        <v>6</v>
      </c>
      <c r="C224" s="2">
        <f>C223+C222</f>
        <v>6</v>
      </c>
      <c r="D224" s="2">
        <f aca="true" t="shared" si="68" ref="D224:L224">D223+D222</f>
        <v>15</v>
      </c>
      <c r="E224" s="2">
        <f t="shared" si="68"/>
        <v>0</v>
      </c>
      <c r="F224" s="2">
        <f t="shared" si="68"/>
        <v>0</v>
      </c>
      <c r="G224" s="2">
        <f t="shared" si="68"/>
        <v>0</v>
      </c>
      <c r="H224" s="2">
        <f t="shared" si="68"/>
        <v>0</v>
      </c>
      <c r="I224" s="2">
        <f t="shared" si="68"/>
        <v>0</v>
      </c>
      <c r="J224" s="2">
        <f t="shared" si="68"/>
        <v>0</v>
      </c>
      <c r="K224" s="2">
        <f t="shared" si="68"/>
        <v>0</v>
      </c>
      <c r="L224" s="2">
        <f t="shared" si="68"/>
        <v>0</v>
      </c>
      <c r="M224" s="10">
        <f t="shared" si="56"/>
        <v>6</v>
      </c>
      <c r="N224" s="10">
        <f t="shared" si="57"/>
        <v>15</v>
      </c>
      <c r="O224" s="10">
        <f t="shared" si="58"/>
        <v>21</v>
      </c>
    </row>
    <row r="225" spans="1:15" ht="26.25">
      <c r="A225" s="80" t="s">
        <v>60</v>
      </c>
      <c r="B225" s="2" t="s">
        <v>84</v>
      </c>
      <c r="C225" s="2">
        <f aca="true" t="shared" si="69" ref="C225:L225">C190+C150</f>
        <v>87</v>
      </c>
      <c r="D225" s="2">
        <f t="shared" si="69"/>
        <v>43</v>
      </c>
      <c r="E225" s="2">
        <f t="shared" si="69"/>
        <v>0</v>
      </c>
      <c r="F225" s="2">
        <f t="shared" si="69"/>
        <v>0</v>
      </c>
      <c r="G225" s="2">
        <f t="shared" si="69"/>
        <v>0</v>
      </c>
      <c r="H225" s="2">
        <f t="shared" si="69"/>
        <v>0</v>
      </c>
      <c r="I225" s="2">
        <f t="shared" si="69"/>
        <v>1</v>
      </c>
      <c r="J225" s="2">
        <f t="shared" si="69"/>
        <v>0</v>
      </c>
      <c r="K225" s="2">
        <f t="shared" si="69"/>
        <v>0</v>
      </c>
      <c r="L225" s="2">
        <f t="shared" si="69"/>
        <v>0</v>
      </c>
      <c r="M225" s="16">
        <f t="shared" si="56"/>
        <v>88</v>
      </c>
      <c r="N225" s="16">
        <f t="shared" si="57"/>
        <v>43</v>
      </c>
      <c r="O225" s="16">
        <f t="shared" si="58"/>
        <v>131</v>
      </c>
    </row>
    <row r="226" spans="1:15" ht="26.25">
      <c r="A226" s="80"/>
      <c r="B226" s="2" t="s">
        <v>85</v>
      </c>
      <c r="C226" s="2">
        <f aca="true" t="shared" si="70" ref="C226:L226">C191+C151</f>
        <v>0</v>
      </c>
      <c r="D226" s="2">
        <f t="shared" si="70"/>
        <v>0</v>
      </c>
      <c r="E226" s="2">
        <f t="shared" si="70"/>
        <v>0</v>
      </c>
      <c r="F226" s="2">
        <f t="shared" si="70"/>
        <v>0</v>
      </c>
      <c r="G226" s="2">
        <f t="shared" si="70"/>
        <v>0</v>
      </c>
      <c r="H226" s="2">
        <f t="shared" si="70"/>
        <v>0</v>
      </c>
      <c r="I226" s="2">
        <f t="shared" si="70"/>
        <v>0</v>
      </c>
      <c r="J226" s="2">
        <f t="shared" si="70"/>
        <v>0</v>
      </c>
      <c r="K226" s="2">
        <f t="shared" si="70"/>
        <v>0</v>
      </c>
      <c r="L226" s="2">
        <f t="shared" si="70"/>
        <v>0</v>
      </c>
      <c r="M226" s="16">
        <f t="shared" si="56"/>
        <v>0</v>
      </c>
      <c r="N226" s="16">
        <f t="shared" si="57"/>
        <v>0</v>
      </c>
      <c r="O226" s="16">
        <f t="shared" si="58"/>
        <v>0</v>
      </c>
    </row>
    <row r="227" spans="1:15" ht="26.25">
      <c r="A227" s="80"/>
      <c r="B227" s="2" t="s">
        <v>6</v>
      </c>
      <c r="C227" s="11">
        <f>C226+C225</f>
        <v>87</v>
      </c>
      <c r="D227" s="11">
        <f aca="true" t="shared" si="71" ref="D227:L227">D226+D225</f>
        <v>43</v>
      </c>
      <c r="E227" s="11">
        <f t="shared" si="71"/>
        <v>0</v>
      </c>
      <c r="F227" s="11">
        <f t="shared" si="71"/>
        <v>0</v>
      </c>
      <c r="G227" s="11">
        <f t="shared" si="71"/>
        <v>0</v>
      </c>
      <c r="H227" s="11">
        <f t="shared" si="71"/>
        <v>0</v>
      </c>
      <c r="I227" s="11">
        <f t="shared" si="71"/>
        <v>1</v>
      </c>
      <c r="J227" s="11">
        <f t="shared" si="71"/>
        <v>0</v>
      </c>
      <c r="K227" s="11">
        <f t="shared" si="71"/>
        <v>0</v>
      </c>
      <c r="L227" s="11">
        <f t="shared" si="71"/>
        <v>0</v>
      </c>
      <c r="M227" s="16">
        <f t="shared" si="56"/>
        <v>88</v>
      </c>
      <c r="N227" s="16">
        <f t="shared" si="57"/>
        <v>43</v>
      </c>
      <c r="O227" s="16">
        <f t="shared" si="58"/>
        <v>131</v>
      </c>
    </row>
    <row r="228" spans="1:15" ht="26.25">
      <c r="A228" s="80" t="s">
        <v>14</v>
      </c>
      <c r="B228" s="2" t="s">
        <v>84</v>
      </c>
      <c r="C228" s="2">
        <f aca="true" t="shared" si="72" ref="C228:L228">C193+C153</f>
        <v>58</v>
      </c>
      <c r="D228" s="2">
        <f t="shared" si="72"/>
        <v>66</v>
      </c>
      <c r="E228" s="2">
        <f t="shared" si="72"/>
        <v>0</v>
      </c>
      <c r="F228" s="2">
        <f t="shared" si="72"/>
        <v>0</v>
      </c>
      <c r="G228" s="2">
        <f t="shared" si="72"/>
        <v>0</v>
      </c>
      <c r="H228" s="2">
        <f t="shared" si="72"/>
        <v>0</v>
      </c>
      <c r="I228" s="2">
        <f t="shared" si="72"/>
        <v>0</v>
      </c>
      <c r="J228" s="2">
        <f t="shared" si="72"/>
        <v>0</v>
      </c>
      <c r="K228" s="2">
        <f t="shared" si="72"/>
        <v>0</v>
      </c>
      <c r="L228" s="2">
        <f t="shared" si="72"/>
        <v>0</v>
      </c>
      <c r="M228" s="16">
        <f t="shared" si="56"/>
        <v>58</v>
      </c>
      <c r="N228" s="16">
        <f t="shared" si="57"/>
        <v>66</v>
      </c>
      <c r="O228" s="16">
        <f t="shared" si="58"/>
        <v>124</v>
      </c>
    </row>
    <row r="229" spans="1:15" ht="26.25">
      <c r="A229" s="80"/>
      <c r="B229" s="2" t="s">
        <v>85</v>
      </c>
      <c r="C229" s="2">
        <f aca="true" t="shared" si="73" ref="C229:L229">C194+C154</f>
        <v>0</v>
      </c>
      <c r="D229" s="2">
        <f t="shared" si="73"/>
        <v>0</v>
      </c>
      <c r="E229" s="2">
        <f t="shared" si="73"/>
        <v>0</v>
      </c>
      <c r="F229" s="2">
        <f t="shared" si="73"/>
        <v>0</v>
      </c>
      <c r="G229" s="2">
        <f t="shared" si="73"/>
        <v>0</v>
      </c>
      <c r="H229" s="2">
        <f t="shared" si="73"/>
        <v>0</v>
      </c>
      <c r="I229" s="2">
        <f t="shared" si="73"/>
        <v>0</v>
      </c>
      <c r="J229" s="2">
        <f t="shared" si="73"/>
        <v>0</v>
      </c>
      <c r="K229" s="2">
        <f t="shared" si="73"/>
        <v>0</v>
      </c>
      <c r="L229" s="2">
        <f t="shared" si="73"/>
        <v>0</v>
      </c>
      <c r="M229" s="16">
        <f t="shared" si="56"/>
        <v>0</v>
      </c>
      <c r="N229" s="16">
        <f t="shared" si="57"/>
        <v>0</v>
      </c>
      <c r="O229" s="16">
        <f t="shared" si="58"/>
        <v>0</v>
      </c>
    </row>
    <row r="230" spans="1:15" ht="26.25">
      <c r="A230" s="80"/>
      <c r="B230" s="2" t="s">
        <v>6</v>
      </c>
      <c r="C230" s="11">
        <f>C229+C228</f>
        <v>58</v>
      </c>
      <c r="D230" s="11">
        <f aca="true" t="shared" si="74" ref="D230:L230">D229+D228</f>
        <v>66</v>
      </c>
      <c r="E230" s="11">
        <f t="shared" si="74"/>
        <v>0</v>
      </c>
      <c r="F230" s="11">
        <f t="shared" si="74"/>
        <v>0</v>
      </c>
      <c r="G230" s="11">
        <f t="shared" si="74"/>
        <v>0</v>
      </c>
      <c r="H230" s="11">
        <f t="shared" si="74"/>
        <v>0</v>
      </c>
      <c r="I230" s="11">
        <f t="shared" si="74"/>
        <v>0</v>
      </c>
      <c r="J230" s="11">
        <f t="shared" si="74"/>
        <v>0</v>
      </c>
      <c r="K230" s="11">
        <f t="shared" si="74"/>
        <v>0</v>
      </c>
      <c r="L230" s="11">
        <f t="shared" si="74"/>
        <v>0</v>
      </c>
      <c r="M230" s="16">
        <f t="shared" si="56"/>
        <v>58</v>
      </c>
      <c r="N230" s="16">
        <f t="shared" si="57"/>
        <v>66</v>
      </c>
      <c r="O230" s="16">
        <f t="shared" si="58"/>
        <v>124</v>
      </c>
    </row>
    <row r="231" spans="1:15" ht="26.25">
      <c r="A231" s="80" t="s">
        <v>17</v>
      </c>
      <c r="B231" s="2" t="s">
        <v>84</v>
      </c>
      <c r="C231" s="2">
        <f aca="true" t="shared" si="75" ref="C231:L231">C196+C156</f>
        <v>45</v>
      </c>
      <c r="D231" s="2">
        <f t="shared" si="75"/>
        <v>42</v>
      </c>
      <c r="E231" s="2">
        <f t="shared" si="75"/>
        <v>0</v>
      </c>
      <c r="F231" s="2">
        <f t="shared" si="75"/>
        <v>0</v>
      </c>
      <c r="G231" s="2">
        <f t="shared" si="75"/>
        <v>0</v>
      </c>
      <c r="H231" s="2">
        <f t="shared" si="75"/>
        <v>0</v>
      </c>
      <c r="I231" s="2">
        <f t="shared" si="75"/>
        <v>0</v>
      </c>
      <c r="J231" s="2">
        <f t="shared" si="75"/>
        <v>0</v>
      </c>
      <c r="K231" s="2">
        <f t="shared" si="75"/>
        <v>0</v>
      </c>
      <c r="L231" s="2">
        <f t="shared" si="75"/>
        <v>1</v>
      </c>
      <c r="M231" s="16">
        <f t="shared" si="56"/>
        <v>45</v>
      </c>
      <c r="N231" s="16">
        <f t="shared" si="57"/>
        <v>43</v>
      </c>
      <c r="O231" s="16">
        <f t="shared" si="58"/>
        <v>88</v>
      </c>
    </row>
    <row r="232" spans="1:15" ht="26.25">
      <c r="A232" s="80"/>
      <c r="B232" s="2" t="s">
        <v>85</v>
      </c>
      <c r="C232" s="2">
        <f aca="true" t="shared" si="76" ref="C232:L232">C197+C157</f>
        <v>9</v>
      </c>
      <c r="D232" s="2">
        <f t="shared" si="76"/>
        <v>5</v>
      </c>
      <c r="E232" s="2">
        <f t="shared" si="76"/>
        <v>0</v>
      </c>
      <c r="F232" s="2">
        <f t="shared" si="76"/>
        <v>0</v>
      </c>
      <c r="G232" s="2">
        <f t="shared" si="76"/>
        <v>0</v>
      </c>
      <c r="H232" s="2">
        <f t="shared" si="76"/>
        <v>0</v>
      </c>
      <c r="I232" s="2">
        <f t="shared" si="76"/>
        <v>0</v>
      </c>
      <c r="J232" s="2">
        <f t="shared" si="76"/>
        <v>0</v>
      </c>
      <c r="K232" s="2">
        <f t="shared" si="76"/>
        <v>0</v>
      </c>
      <c r="L232" s="2">
        <f t="shared" si="76"/>
        <v>0</v>
      </c>
      <c r="M232" s="16">
        <f t="shared" si="56"/>
        <v>9</v>
      </c>
      <c r="N232" s="16">
        <f t="shared" si="57"/>
        <v>5</v>
      </c>
      <c r="O232" s="16">
        <f t="shared" si="58"/>
        <v>14</v>
      </c>
    </row>
    <row r="233" spans="1:15" ht="26.25">
      <c r="A233" s="80"/>
      <c r="B233" s="2" t="s">
        <v>6</v>
      </c>
      <c r="C233" s="11">
        <f>C232+C231</f>
        <v>54</v>
      </c>
      <c r="D233" s="11">
        <f aca="true" t="shared" si="77" ref="D233:L233">D232+D231</f>
        <v>47</v>
      </c>
      <c r="E233" s="11">
        <f t="shared" si="77"/>
        <v>0</v>
      </c>
      <c r="F233" s="11">
        <f t="shared" si="77"/>
        <v>0</v>
      </c>
      <c r="G233" s="11">
        <f t="shared" si="77"/>
        <v>0</v>
      </c>
      <c r="H233" s="11">
        <f t="shared" si="77"/>
        <v>0</v>
      </c>
      <c r="I233" s="11">
        <f t="shared" si="77"/>
        <v>0</v>
      </c>
      <c r="J233" s="11">
        <f t="shared" si="77"/>
        <v>0</v>
      </c>
      <c r="K233" s="11">
        <f t="shared" si="77"/>
        <v>0</v>
      </c>
      <c r="L233" s="11">
        <f t="shared" si="77"/>
        <v>1</v>
      </c>
      <c r="M233" s="16">
        <f t="shared" si="56"/>
        <v>54</v>
      </c>
      <c r="N233" s="16">
        <f t="shared" si="57"/>
        <v>48</v>
      </c>
      <c r="O233" s="16">
        <f t="shared" si="58"/>
        <v>102</v>
      </c>
    </row>
    <row r="234" spans="1:15" ht="26.25">
      <c r="A234" s="80" t="s">
        <v>18</v>
      </c>
      <c r="B234" s="2" t="s">
        <v>84</v>
      </c>
      <c r="C234" s="2">
        <f aca="true" t="shared" si="78" ref="C234:L234">C199+C159</f>
        <v>88</v>
      </c>
      <c r="D234" s="2">
        <f t="shared" si="78"/>
        <v>128</v>
      </c>
      <c r="E234" s="2">
        <f t="shared" si="78"/>
        <v>0</v>
      </c>
      <c r="F234" s="2">
        <f t="shared" si="78"/>
        <v>2</v>
      </c>
      <c r="G234" s="2">
        <f t="shared" si="78"/>
        <v>0</v>
      </c>
      <c r="H234" s="2">
        <f t="shared" si="78"/>
        <v>0</v>
      </c>
      <c r="I234" s="2">
        <f t="shared" si="78"/>
        <v>0</v>
      </c>
      <c r="J234" s="2">
        <f t="shared" si="78"/>
        <v>0</v>
      </c>
      <c r="K234" s="2">
        <f t="shared" si="78"/>
        <v>0</v>
      </c>
      <c r="L234" s="2">
        <f t="shared" si="78"/>
        <v>0</v>
      </c>
      <c r="M234" s="16">
        <f t="shared" si="56"/>
        <v>88</v>
      </c>
      <c r="N234" s="16">
        <f t="shared" si="57"/>
        <v>130</v>
      </c>
      <c r="O234" s="16">
        <f t="shared" si="58"/>
        <v>218</v>
      </c>
    </row>
    <row r="235" spans="1:15" ht="26.25">
      <c r="A235" s="80"/>
      <c r="B235" s="2" t="s">
        <v>85</v>
      </c>
      <c r="C235" s="2">
        <f aca="true" t="shared" si="79" ref="C235:L235">C200+C160</f>
        <v>11</v>
      </c>
      <c r="D235" s="2">
        <f t="shared" si="79"/>
        <v>2</v>
      </c>
      <c r="E235" s="2">
        <f t="shared" si="79"/>
        <v>0</v>
      </c>
      <c r="F235" s="2">
        <f t="shared" si="79"/>
        <v>0</v>
      </c>
      <c r="G235" s="2">
        <f t="shared" si="79"/>
        <v>0</v>
      </c>
      <c r="H235" s="2">
        <f t="shared" si="79"/>
        <v>0</v>
      </c>
      <c r="I235" s="2">
        <f t="shared" si="79"/>
        <v>0</v>
      </c>
      <c r="J235" s="2">
        <f t="shared" si="79"/>
        <v>0</v>
      </c>
      <c r="K235" s="2">
        <f t="shared" si="79"/>
        <v>0</v>
      </c>
      <c r="L235" s="2">
        <f t="shared" si="79"/>
        <v>0</v>
      </c>
      <c r="M235" s="16">
        <f t="shared" si="56"/>
        <v>11</v>
      </c>
      <c r="N235" s="16">
        <f t="shared" si="57"/>
        <v>2</v>
      </c>
      <c r="O235" s="16">
        <f t="shared" si="58"/>
        <v>13</v>
      </c>
    </row>
    <row r="236" spans="1:15" ht="26.25">
      <c r="A236" s="80"/>
      <c r="B236" s="2" t="s">
        <v>6</v>
      </c>
      <c r="C236" s="11">
        <f>C235+C234</f>
        <v>99</v>
      </c>
      <c r="D236" s="11">
        <f aca="true" t="shared" si="80" ref="D236:L236">D235+D234</f>
        <v>130</v>
      </c>
      <c r="E236" s="11">
        <f t="shared" si="80"/>
        <v>0</v>
      </c>
      <c r="F236" s="11">
        <f t="shared" si="80"/>
        <v>2</v>
      </c>
      <c r="G236" s="11">
        <f t="shared" si="80"/>
        <v>0</v>
      </c>
      <c r="H236" s="11">
        <f t="shared" si="80"/>
        <v>0</v>
      </c>
      <c r="I236" s="11">
        <f t="shared" si="80"/>
        <v>0</v>
      </c>
      <c r="J236" s="11">
        <f t="shared" si="80"/>
        <v>0</v>
      </c>
      <c r="K236" s="11">
        <f t="shared" si="80"/>
        <v>0</v>
      </c>
      <c r="L236" s="11">
        <f t="shared" si="80"/>
        <v>0</v>
      </c>
      <c r="M236" s="16">
        <f t="shared" si="56"/>
        <v>99</v>
      </c>
      <c r="N236" s="16">
        <f t="shared" si="57"/>
        <v>132</v>
      </c>
      <c r="O236" s="16">
        <f t="shared" si="58"/>
        <v>231</v>
      </c>
    </row>
    <row r="237" spans="1:15" ht="26.25">
      <c r="A237" s="80" t="s">
        <v>20</v>
      </c>
      <c r="B237" s="2" t="s">
        <v>84</v>
      </c>
      <c r="C237" s="2">
        <f aca="true" t="shared" si="81" ref="C237:L237">C202+C162</f>
        <v>35</v>
      </c>
      <c r="D237" s="2">
        <f t="shared" si="81"/>
        <v>54</v>
      </c>
      <c r="E237" s="2">
        <f t="shared" si="81"/>
        <v>0</v>
      </c>
      <c r="F237" s="2">
        <f t="shared" si="81"/>
        <v>0</v>
      </c>
      <c r="G237" s="2">
        <f t="shared" si="81"/>
        <v>0</v>
      </c>
      <c r="H237" s="2">
        <f t="shared" si="81"/>
        <v>0</v>
      </c>
      <c r="I237" s="2">
        <f t="shared" si="81"/>
        <v>0</v>
      </c>
      <c r="J237" s="2">
        <f t="shared" si="81"/>
        <v>0</v>
      </c>
      <c r="K237" s="2">
        <f t="shared" si="81"/>
        <v>0</v>
      </c>
      <c r="L237" s="2">
        <f t="shared" si="81"/>
        <v>0</v>
      </c>
      <c r="M237" s="16">
        <f t="shared" si="56"/>
        <v>35</v>
      </c>
      <c r="N237" s="16">
        <f t="shared" si="57"/>
        <v>54</v>
      </c>
      <c r="O237" s="16">
        <f t="shared" si="58"/>
        <v>89</v>
      </c>
    </row>
    <row r="238" spans="1:15" ht="26.25">
      <c r="A238" s="80"/>
      <c r="B238" s="2" t="s">
        <v>85</v>
      </c>
      <c r="C238" s="2">
        <f aca="true" t="shared" si="82" ref="C238:L238">C203+C163</f>
        <v>5</v>
      </c>
      <c r="D238" s="2">
        <f t="shared" si="82"/>
        <v>1</v>
      </c>
      <c r="E238" s="2">
        <f t="shared" si="82"/>
        <v>0</v>
      </c>
      <c r="F238" s="2">
        <f t="shared" si="82"/>
        <v>0</v>
      </c>
      <c r="G238" s="2">
        <f t="shared" si="82"/>
        <v>0</v>
      </c>
      <c r="H238" s="2">
        <f t="shared" si="82"/>
        <v>0</v>
      </c>
      <c r="I238" s="2">
        <f t="shared" si="82"/>
        <v>2</v>
      </c>
      <c r="J238" s="2">
        <f t="shared" si="82"/>
        <v>0</v>
      </c>
      <c r="K238" s="2">
        <f t="shared" si="82"/>
        <v>0</v>
      </c>
      <c r="L238" s="2">
        <f t="shared" si="82"/>
        <v>0</v>
      </c>
      <c r="M238" s="16">
        <f t="shared" si="56"/>
        <v>7</v>
      </c>
      <c r="N238" s="16">
        <f t="shared" si="57"/>
        <v>1</v>
      </c>
      <c r="O238" s="16">
        <f t="shared" si="58"/>
        <v>8</v>
      </c>
    </row>
    <row r="239" spans="1:15" ht="26.25">
      <c r="A239" s="80"/>
      <c r="B239" s="2" t="s">
        <v>6</v>
      </c>
      <c r="C239" s="11">
        <f>C238+C237</f>
        <v>40</v>
      </c>
      <c r="D239" s="11">
        <f aca="true" t="shared" si="83" ref="D239:L239">D238+D237</f>
        <v>55</v>
      </c>
      <c r="E239" s="11">
        <f t="shared" si="83"/>
        <v>0</v>
      </c>
      <c r="F239" s="11">
        <f t="shared" si="83"/>
        <v>0</v>
      </c>
      <c r="G239" s="11">
        <f t="shared" si="83"/>
        <v>0</v>
      </c>
      <c r="H239" s="11">
        <f t="shared" si="83"/>
        <v>0</v>
      </c>
      <c r="I239" s="11">
        <f t="shared" si="83"/>
        <v>2</v>
      </c>
      <c r="J239" s="11">
        <f t="shared" si="83"/>
        <v>0</v>
      </c>
      <c r="K239" s="11">
        <f t="shared" si="83"/>
        <v>0</v>
      </c>
      <c r="L239" s="11">
        <f t="shared" si="83"/>
        <v>0</v>
      </c>
      <c r="M239" s="16">
        <f t="shared" si="56"/>
        <v>42</v>
      </c>
      <c r="N239" s="16">
        <f t="shared" si="57"/>
        <v>55</v>
      </c>
      <c r="O239" s="16">
        <f t="shared" si="58"/>
        <v>97</v>
      </c>
    </row>
    <row r="240" spans="1:15" ht="26.25">
      <c r="A240" s="77" t="s">
        <v>95</v>
      </c>
      <c r="B240" s="10" t="s">
        <v>84</v>
      </c>
      <c r="C240" s="10">
        <f>C237+C234+C231+C228+C225+C222+C219+C216+C213</f>
        <v>565</v>
      </c>
      <c r="D240" s="10">
        <f aca="true" t="shared" si="84" ref="D240:L240">D237+D234+D231+D228+D225+D222+D219+D216+D213</f>
        <v>548</v>
      </c>
      <c r="E240" s="10">
        <f t="shared" si="84"/>
        <v>1</v>
      </c>
      <c r="F240" s="10">
        <f t="shared" si="84"/>
        <v>2</v>
      </c>
      <c r="G240" s="10">
        <f t="shared" si="84"/>
        <v>0</v>
      </c>
      <c r="H240" s="10">
        <f t="shared" si="84"/>
        <v>0</v>
      </c>
      <c r="I240" s="10">
        <f t="shared" si="84"/>
        <v>5</v>
      </c>
      <c r="J240" s="10">
        <f t="shared" si="84"/>
        <v>1</v>
      </c>
      <c r="K240" s="10">
        <f t="shared" si="84"/>
        <v>23</v>
      </c>
      <c r="L240" s="10">
        <f t="shared" si="84"/>
        <v>7</v>
      </c>
      <c r="M240" s="10">
        <f>M237+M234+M231+M228+M225+M222+M219+M216+M213</f>
        <v>594</v>
      </c>
      <c r="N240" s="10">
        <f>N237+N234+N231+N228+N225+N222+N219+N216+N213</f>
        <v>558</v>
      </c>
      <c r="O240" s="10">
        <f>O237+O234+O231+O228+O225+O222+O219+O216+O213</f>
        <v>1152</v>
      </c>
    </row>
    <row r="241" spans="1:15" ht="26.25">
      <c r="A241" s="77"/>
      <c r="B241" s="10" t="s">
        <v>85</v>
      </c>
      <c r="C241" s="10">
        <f aca="true" t="shared" si="85" ref="C241:O241">C238+C235+C232+C229+C226+C223+C220+C217+C214</f>
        <v>26</v>
      </c>
      <c r="D241" s="10">
        <f t="shared" si="85"/>
        <v>8</v>
      </c>
      <c r="E241" s="10">
        <f t="shared" si="85"/>
        <v>0</v>
      </c>
      <c r="F241" s="10">
        <f t="shared" si="85"/>
        <v>0</v>
      </c>
      <c r="G241" s="10">
        <f t="shared" si="85"/>
        <v>0</v>
      </c>
      <c r="H241" s="10">
        <f t="shared" si="85"/>
        <v>0</v>
      </c>
      <c r="I241" s="10">
        <f t="shared" si="85"/>
        <v>2</v>
      </c>
      <c r="J241" s="10">
        <f t="shared" si="85"/>
        <v>0</v>
      </c>
      <c r="K241" s="10">
        <f t="shared" si="85"/>
        <v>0</v>
      </c>
      <c r="L241" s="10">
        <f t="shared" si="85"/>
        <v>0</v>
      </c>
      <c r="M241" s="10">
        <f t="shared" si="85"/>
        <v>28</v>
      </c>
      <c r="N241" s="10">
        <f t="shared" si="85"/>
        <v>8</v>
      </c>
      <c r="O241" s="10">
        <f t="shared" si="85"/>
        <v>36</v>
      </c>
    </row>
    <row r="242" spans="1:15" ht="26.25">
      <c r="A242" s="77"/>
      <c r="B242" s="10" t="s">
        <v>6</v>
      </c>
      <c r="C242" s="10">
        <f aca="true" t="shared" si="86" ref="C242:O242">C239+C236+C233+C230+C227+C224+C221+C218+C215</f>
        <v>591</v>
      </c>
      <c r="D242" s="10">
        <f t="shared" si="86"/>
        <v>556</v>
      </c>
      <c r="E242" s="10">
        <f t="shared" si="86"/>
        <v>1</v>
      </c>
      <c r="F242" s="10">
        <f t="shared" si="86"/>
        <v>2</v>
      </c>
      <c r="G242" s="10">
        <f t="shared" si="86"/>
        <v>0</v>
      </c>
      <c r="H242" s="10">
        <f t="shared" si="86"/>
        <v>0</v>
      </c>
      <c r="I242" s="10">
        <f t="shared" si="86"/>
        <v>7</v>
      </c>
      <c r="J242" s="10">
        <f t="shared" si="86"/>
        <v>1</v>
      </c>
      <c r="K242" s="10">
        <f t="shared" si="86"/>
        <v>23</v>
      </c>
      <c r="L242" s="10">
        <f t="shared" si="86"/>
        <v>7</v>
      </c>
      <c r="M242" s="10">
        <f t="shared" si="86"/>
        <v>622</v>
      </c>
      <c r="N242" s="10">
        <f t="shared" si="86"/>
        <v>566</v>
      </c>
      <c r="O242" s="10">
        <f t="shared" si="86"/>
        <v>1188</v>
      </c>
    </row>
    <row r="243" spans="1:15" ht="26.25">
      <c r="A243" s="2" t="s">
        <v>87</v>
      </c>
      <c r="B243" s="2" t="s">
        <v>83</v>
      </c>
      <c r="C243" s="2">
        <f>C168</f>
        <v>289</v>
      </c>
      <c r="D243" s="2">
        <f aca="true" t="shared" si="87" ref="D243:L243">D168</f>
        <v>479</v>
      </c>
      <c r="E243" s="2">
        <f t="shared" si="87"/>
        <v>1</v>
      </c>
      <c r="F243" s="2">
        <f t="shared" si="87"/>
        <v>0</v>
      </c>
      <c r="G243" s="2">
        <f t="shared" si="87"/>
        <v>0</v>
      </c>
      <c r="H243" s="2">
        <f t="shared" si="87"/>
        <v>0</v>
      </c>
      <c r="I243" s="2">
        <f t="shared" si="87"/>
        <v>0</v>
      </c>
      <c r="J243" s="2">
        <f t="shared" si="87"/>
        <v>1</v>
      </c>
      <c r="K243" s="2">
        <f t="shared" si="87"/>
        <v>1</v>
      </c>
      <c r="L243" s="2">
        <f t="shared" si="87"/>
        <v>0</v>
      </c>
      <c r="M243" s="10">
        <f>K243+I243+G243+E243+C243</f>
        <v>291</v>
      </c>
      <c r="N243" s="10">
        <f>L243+J243+H243+F243+D243</f>
        <v>480</v>
      </c>
      <c r="O243" s="10">
        <f>N243+M243</f>
        <v>771</v>
      </c>
    </row>
    <row r="244" spans="1:15" ht="26.25">
      <c r="A244" s="77" t="s">
        <v>30</v>
      </c>
      <c r="B244" s="10" t="s">
        <v>83</v>
      </c>
      <c r="C244" s="10">
        <f>C243</f>
        <v>289</v>
      </c>
      <c r="D244" s="10">
        <f aca="true" t="shared" si="88" ref="D244:O244">D243</f>
        <v>479</v>
      </c>
      <c r="E244" s="10">
        <f t="shared" si="88"/>
        <v>1</v>
      </c>
      <c r="F244" s="10">
        <f t="shared" si="88"/>
        <v>0</v>
      </c>
      <c r="G244" s="10">
        <f t="shared" si="88"/>
        <v>0</v>
      </c>
      <c r="H244" s="10">
        <f t="shared" si="88"/>
        <v>0</v>
      </c>
      <c r="I244" s="10">
        <f t="shared" si="88"/>
        <v>0</v>
      </c>
      <c r="J244" s="10">
        <f t="shared" si="88"/>
        <v>1</v>
      </c>
      <c r="K244" s="10">
        <f t="shared" si="88"/>
        <v>1</v>
      </c>
      <c r="L244" s="10">
        <f t="shared" si="88"/>
        <v>0</v>
      </c>
      <c r="M244" s="10">
        <f t="shared" si="88"/>
        <v>291</v>
      </c>
      <c r="N244" s="10">
        <f t="shared" si="88"/>
        <v>480</v>
      </c>
      <c r="O244" s="10">
        <f t="shared" si="88"/>
        <v>771</v>
      </c>
    </row>
    <row r="245" spans="1:15" ht="26.25">
      <c r="A245" s="77"/>
      <c r="B245" s="10" t="s">
        <v>84</v>
      </c>
      <c r="C245" s="10">
        <f>C240</f>
        <v>565</v>
      </c>
      <c r="D245" s="10">
        <f aca="true" t="shared" si="89" ref="D245:O245">D240</f>
        <v>548</v>
      </c>
      <c r="E245" s="10">
        <f t="shared" si="89"/>
        <v>1</v>
      </c>
      <c r="F245" s="10">
        <f t="shared" si="89"/>
        <v>2</v>
      </c>
      <c r="G245" s="10">
        <f t="shared" si="89"/>
        <v>0</v>
      </c>
      <c r="H245" s="10">
        <f t="shared" si="89"/>
        <v>0</v>
      </c>
      <c r="I245" s="10">
        <f t="shared" si="89"/>
        <v>5</v>
      </c>
      <c r="J245" s="10">
        <f t="shared" si="89"/>
        <v>1</v>
      </c>
      <c r="K245" s="10">
        <f t="shared" si="89"/>
        <v>23</v>
      </c>
      <c r="L245" s="10">
        <f t="shared" si="89"/>
        <v>7</v>
      </c>
      <c r="M245" s="10">
        <f t="shared" si="89"/>
        <v>594</v>
      </c>
      <c r="N245" s="10">
        <f t="shared" si="89"/>
        <v>558</v>
      </c>
      <c r="O245" s="10">
        <f t="shared" si="89"/>
        <v>1152</v>
      </c>
    </row>
    <row r="246" spans="1:15" ht="26.25">
      <c r="A246" s="77"/>
      <c r="B246" s="10" t="s">
        <v>85</v>
      </c>
      <c r="C246" s="10">
        <f>C241</f>
        <v>26</v>
      </c>
      <c r="D246" s="10">
        <f aca="true" t="shared" si="90" ref="D246:O246">D241</f>
        <v>8</v>
      </c>
      <c r="E246" s="10">
        <f t="shared" si="90"/>
        <v>0</v>
      </c>
      <c r="F246" s="10">
        <f t="shared" si="90"/>
        <v>0</v>
      </c>
      <c r="G246" s="10">
        <f t="shared" si="90"/>
        <v>0</v>
      </c>
      <c r="H246" s="10">
        <f t="shared" si="90"/>
        <v>0</v>
      </c>
      <c r="I246" s="10">
        <f t="shared" si="90"/>
        <v>2</v>
      </c>
      <c r="J246" s="10">
        <f t="shared" si="90"/>
        <v>0</v>
      </c>
      <c r="K246" s="10">
        <f t="shared" si="90"/>
        <v>0</v>
      </c>
      <c r="L246" s="10">
        <f t="shared" si="90"/>
        <v>0</v>
      </c>
      <c r="M246" s="10">
        <f t="shared" si="90"/>
        <v>28</v>
      </c>
      <c r="N246" s="10">
        <f t="shared" si="90"/>
        <v>8</v>
      </c>
      <c r="O246" s="10">
        <f t="shared" si="90"/>
        <v>36</v>
      </c>
    </row>
    <row r="251" spans="1:10" ht="27" thickBot="1">
      <c r="A251" s="84" t="s">
        <v>209</v>
      </c>
      <c r="B251" s="84"/>
      <c r="C251" s="84"/>
      <c r="D251" s="84"/>
      <c r="E251" s="84"/>
      <c r="F251" s="84"/>
      <c r="G251" s="84"/>
      <c r="H251" s="84"/>
      <c r="I251" s="84"/>
      <c r="J251" s="84"/>
    </row>
    <row r="252" spans="1:10" ht="26.25">
      <c r="A252" s="97" t="s">
        <v>0</v>
      </c>
      <c r="B252" s="97" t="s">
        <v>1</v>
      </c>
      <c r="C252" s="99"/>
      <c r="D252" s="100"/>
      <c r="E252" s="91" t="s">
        <v>2</v>
      </c>
      <c r="F252" s="99"/>
      <c r="G252" s="90"/>
      <c r="H252" s="97" t="s">
        <v>3</v>
      </c>
      <c r="I252" s="99"/>
      <c r="J252" s="100"/>
    </row>
    <row r="253" spans="1:10" ht="27" thickBot="1">
      <c r="A253" s="98"/>
      <c r="B253" s="48" t="s">
        <v>4</v>
      </c>
      <c r="C253" s="49" t="s">
        <v>5</v>
      </c>
      <c r="D253" s="50" t="s">
        <v>6</v>
      </c>
      <c r="E253" s="51" t="s">
        <v>4</v>
      </c>
      <c r="F253" s="49" t="s">
        <v>5</v>
      </c>
      <c r="G253" s="52" t="s">
        <v>6</v>
      </c>
      <c r="H253" s="48" t="s">
        <v>4</v>
      </c>
      <c r="I253" s="49" t="s">
        <v>5</v>
      </c>
      <c r="J253" s="50" t="s">
        <v>6</v>
      </c>
    </row>
    <row r="254" spans="1:10" ht="26.25">
      <c r="A254" s="29" t="s">
        <v>98</v>
      </c>
      <c r="B254" s="4">
        <v>788</v>
      </c>
      <c r="C254" s="5">
        <v>1417</v>
      </c>
      <c r="D254" s="53">
        <f aca="true" t="shared" si="91" ref="D254:D259">B254+C254</f>
        <v>2205</v>
      </c>
      <c r="E254" s="6">
        <v>375</v>
      </c>
      <c r="F254" s="5">
        <v>676</v>
      </c>
      <c r="G254" s="56">
        <f aca="true" t="shared" si="92" ref="G254:G259">E254+F254</f>
        <v>1051</v>
      </c>
      <c r="H254" s="4">
        <v>0</v>
      </c>
      <c r="I254" s="5">
        <v>0</v>
      </c>
      <c r="J254" s="53">
        <f aca="true" t="shared" si="93" ref="J254:J259">H254+I254</f>
        <v>0</v>
      </c>
    </row>
    <row r="255" spans="1:10" ht="26.25">
      <c r="A255" s="30" t="s">
        <v>125</v>
      </c>
      <c r="B255" s="7">
        <v>5538</v>
      </c>
      <c r="C255" s="8">
        <v>1611</v>
      </c>
      <c r="D255" s="54">
        <f t="shared" si="91"/>
        <v>7149</v>
      </c>
      <c r="E255" s="9">
        <v>2349</v>
      </c>
      <c r="F255" s="8">
        <v>630</v>
      </c>
      <c r="G255" s="57">
        <f t="shared" si="92"/>
        <v>2979</v>
      </c>
      <c r="H255" s="7">
        <v>425</v>
      </c>
      <c r="I255" s="8">
        <v>141</v>
      </c>
      <c r="J255" s="54">
        <f t="shared" si="93"/>
        <v>566</v>
      </c>
    </row>
    <row r="256" spans="1:10" ht="52.5">
      <c r="A256" s="30" t="s">
        <v>126</v>
      </c>
      <c r="B256" s="7">
        <v>894</v>
      </c>
      <c r="C256" s="8">
        <v>557</v>
      </c>
      <c r="D256" s="54">
        <f t="shared" si="91"/>
        <v>1451</v>
      </c>
      <c r="E256" s="9">
        <v>536</v>
      </c>
      <c r="F256" s="8">
        <v>271</v>
      </c>
      <c r="G256" s="57">
        <f t="shared" si="92"/>
        <v>807</v>
      </c>
      <c r="H256" s="7">
        <v>27</v>
      </c>
      <c r="I256" s="8">
        <v>28</v>
      </c>
      <c r="J256" s="54">
        <f t="shared" si="93"/>
        <v>55</v>
      </c>
    </row>
    <row r="257" spans="1:10" ht="26.25">
      <c r="A257" s="30" t="s">
        <v>101</v>
      </c>
      <c r="B257" s="7">
        <v>660</v>
      </c>
      <c r="C257" s="8">
        <v>1190</v>
      </c>
      <c r="D257" s="54">
        <f t="shared" si="91"/>
        <v>1850</v>
      </c>
      <c r="E257" s="9">
        <v>0</v>
      </c>
      <c r="F257" s="8">
        <v>0</v>
      </c>
      <c r="G257" s="57">
        <f t="shared" si="92"/>
        <v>0</v>
      </c>
      <c r="H257" s="7">
        <v>371</v>
      </c>
      <c r="I257" s="8">
        <v>534</v>
      </c>
      <c r="J257" s="54">
        <f t="shared" si="93"/>
        <v>905</v>
      </c>
    </row>
    <row r="258" spans="1:10" ht="26.25">
      <c r="A258" s="30" t="s">
        <v>127</v>
      </c>
      <c r="B258" s="7">
        <v>130</v>
      </c>
      <c r="C258" s="8">
        <v>16</v>
      </c>
      <c r="D258" s="54">
        <f t="shared" si="91"/>
        <v>146</v>
      </c>
      <c r="E258" s="9">
        <v>0</v>
      </c>
      <c r="F258" s="8">
        <v>0</v>
      </c>
      <c r="G258" s="57">
        <f t="shared" si="92"/>
        <v>0</v>
      </c>
      <c r="H258" s="7">
        <v>0</v>
      </c>
      <c r="I258" s="8">
        <v>0</v>
      </c>
      <c r="J258" s="54">
        <f t="shared" si="93"/>
        <v>0</v>
      </c>
    </row>
    <row r="259" spans="1:10" ht="27" thickBot="1">
      <c r="A259" s="59" t="s">
        <v>30</v>
      </c>
      <c r="B259" s="48">
        <f>SUM(B254:B258)</f>
        <v>8010</v>
      </c>
      <c r="C259" s="49">
        <f>SUM(C254:C258)</f>
        <v>4791</v>
      </c>
      <c r="D259" s="55">
        <f t="shared" si="91"/>
        <v>12801</v>
      </c>
      <c r="E259" s="51">
        <f>SUM(E254:E258)</f>
        <v>3260</v>
      </c>
      <c r="F259" s="49">
        <f>SUM(F254:F258)</f>
        <v>1577</v>
      </c>
      <c r="G259" s="58">
        <f t="shared" si="92"/>
        <v>4837</v>
      </c>
      <c r="H259" s="48">
        <f>SUM(H254:H258)</f>
        <v>823</v>
      </c>
      <c r="I259" s="49">
        <f>SUM(I254:I258)</f>
        <v>703</v>
      </c>
      <c r="J259" s="55">
        <f t="shared" si="93"/>
        <v>1526</v>
      </c>
    </row>
    <row r="265" spans="1:14" ht="27" thickBot="1">
      <c r="A265" s="78" t="s">
        <v>215</v>
      </c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</row>
    <row r="266" spans="1:14" ht="26.25">
      <c r="A266" s="88" t="s">
        <v>0</v>
      </c>
      <c r="B266" s="90" t="s">
        <v>41</v>
      </c>
      <c r="C266" s="91"/>
      <c r="D266" s="90" t="s">
        <v>43</v>
      </c>
      <c r="E266" s="91"/>
      <c r="F266" s="90" t="s">
        <v>44</v>
      </c>
      <c r="G266" s="91"/>
      <c r="H266" s="90" t="s">
        <v>45</v>
      </c>
      <c r="I266" s="91"/>
      <c r="J266" s="90" t="s">
        <v>46</v>
      </c>
      <c r="K266" s="94"/>
      <c r="L266" s="95" t="s">
        <v>31</v>
      </c>
      <c r="M266" s="96"/>
      <c r="N266" s="94"/>
    </row>
    <row r="267" spans="1:14" ht="27" thickBot="1">
      <c r="A267" s="89"/>
      <c r="B267" s="49" t="s">
        <v>4</v>
      </c>
      <c r="C267" s="49" t="s">
        <v>42</v>
      </c>
      <c r="D267" s="49" t="s">
        <v>4</v>
      </c>
      <c r="E267" s="49" t="s">
        <v>42</v>
      </c>
      <c r="F267" s="49" t="s">
        <v>4</v>
      </c>
      <c r="G267" s="49" t="s">
        <v>42</v>
      </c>
      <c r="H267" s="49" t="s">
        <v>4</v>
      </c>
      <c r="I267" s="49" t="s">
        <v>42</v>
      </c>
      <c r="J267" s="49" t="s">
        <v>4</v>
      </c>
      <c r="K267" s="52" t="s">
        <v>42</v>
      </c>
      <c r="L267" s="48" t="s">
        <v>4</v>
      </c>
      <c r="M267" s="49" t="s">
        <v>42</v>
      </c>
      <c r="N267" s="50" t="s">
        <v>47</v>
      </c>
    </row>
    <row r="268" spans="1:14" ht="26.25">
      <c r="A268" s="32" t="s">
        <v>98</v>
      </c>
      <c r="B268" s="1">
        <v>783</v>
      </c>
      <c r="C268" s="1">
        <v>1413</v>
      </c>
      <c r="D268" s="1">
        <v>3</v>
      </c>
      <c r="E268" s="1">
        <v>0</v>
      </c>
      <c r="F268" s="1">
        <v>0</v>
      </c>
      <c r="G268" s="1">
        <v>0</v>
      </c>
      <c r="H268" s="1">
        <v>2</v>
      </c>
      <c r="I268" s="1">
        <v>3</v>
      </c>
      <c r="J268" s="1">
        <v>0</v>
      </c>
      <c r="K268" s="33">
        <v>1</v>
      </c>
      <c r="L268" s="64">
        <f>J268+H268+F268+D268+B268</f>
        <v>788</v>
      </c>
      <c r="M268" s="65">
        <f>K268+I268+G268+E268+C268</f>
        <v>1417</v>
      </c>
      <c r="N268" s="53">
        <f aca="true" t="shared" si="94" ref="N268:N273">M268+L268</f>
        <v>2205</v>
      </c>
    </row>
    <row r="269" spans="1:14" ht="26.25">
      <c r="A269" s="2" t="s">
        <v>125</v>
      </c>
      <c r="B269" s="2">
        <v>5515</v>
      </c>
      <c r="C269" s="2">
        <v>1605</v>
      </c>
      <c r="D269" s="2">
        <v>13</v>
      </c>
      <c r="E269" s="2">
        <v>0</v>
      </c>
      <c r="F269" s="2">
        <v>1</v>
      </c>
      <c r="G269" s="2">
        <v>0</v>
      </c>
      <c r="H269" s="2">
        <v>7</v>
      </c>
      <c r="I269" s="2">
        <v>4</v>
      </c>
      <c r="J269" s="2">
        <v>2</v>
      </c>
      <c r="K269" s="34">
        <v>2</v>
      </c>
      <c r="L269" s="66">
        <f aca="true" t="shared" si="95" ref="L269:M273">J269+H269+F269+D269+B269</f>
        <v>5538</v>
      </c>
      <c r="M269" s="10">
        <f t="shared" si="95"/>
        <v>1611</v>
      </c>
      <c r="N269" s="54">
        <f t="shared" si="94"/>
        <v>7149</v>
      </c>
    </row>
    <row r="270" spans="1:14" ht="52.5">
      <c r="A270" s="2" t="s">
        <v>126</v>
      </c>
      <c r="B270" s="2">
        <v>884</v>
      </c>
      <c r="C270" s="2">
        <v>556</v>
      </c>
      <c r="D270" s="2">
        <v>4</v>
      </c>
      <c r="E270" s="2">
        <v>0</v>
      </c>
      <c r="F270" s="2">
        <v>0</v>
      </c>
      <c r="G270" s="2">
        <v>0</v>
      </c>
      <c r="H270" s="2">
        <v>6</v>
      </c>
      <c r="I270" s="2">
        <v>1</v>
      </c>
      <c r="J270" s="2">
        <v>0</v>
      </c>
      <c r="K270" s="34">
        <v>0</v>
      </c>
      <c r="L270" s="66">
        <f t="shared" si="95"/>
        <v>894</v>
      </c>
      <c r="M270" s="10">
        <f t="shared" si="95"/>
        <v>557</v>
      </c>
      <c r="N270" s="54">
        <f t="shared" si="94"/>
        <v>1451</v>
      </c>
    </row>
    <row r="271" spans="1:14" ht="26.25">
      <c r="A271" s="2" t="s">
        <v>101</v>
      </c>
      <c r="B271" s="2">
        <v>658</v>
      </c>
      <c r="C271" s="2">
        <v>1187</v>
      </c>
      <c r="D271" s="2">
        <v>2</v>
      </c>
      <c r="E271" s="2">
        <v>3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34">
        <v>0</v>
      </c>
      <c r="L271" s="66">
        <f t="shared" si="95"/>
        <v>660</v>
      </c>
      <c r="M271" s="10">
        <f t="shared" si="95"/>
        <v>1190</v>
      </c>
      <c r="N271" s="54">
        <f t="shared" si="94"/>
        <v>1850</v>
      </c>
    </row>
    <row r="272" spans="1:14" ht="26.25">
      <c r="A272" s="2" t="s">
        <v>127</v>
      </c>
      <c r="B272" s="2">
        <v>130</v>
      </c>
      <c r="C272" s="2">
        <v>16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34">
        <v>0</v>
      </c>
      <c r="L272" s="66">
        <f t="shared" si="95"/>
        <v>130</v>
      </c>
      <c r="M272" s="10">
        <f t="shared" si="95"/>
        <v>16</v>
      </c>
      <c r="N272" s="54">
        <f t="shared" si="94"/>
        <v>146</v>
      </c>
    </row>
    <row r="273" spans="1:14" ht="27" thickBot="1">
      <c r="A273" s="63" t="s">
        <v>30</v>
      </c>
      <c r="B273" s="49">
        <f aca="true" t="shared" si="96" ref="B273:K273">SUM(B268:B272)</f>
        <v>7970</v>
      </c>
      <c r="C273" s="49">
        <f t="shared" si="96"/>
        <v>4777</v>
      </c>
      <c r="D273" s="49">
        <f t="shared" si="96"/>
        <v>22</v>
      </c>
      <c r="E273" s="49">
        <f t="shared" si="96"/>
        <v>3</v>
      </c>
      <c r="F273" s="49">
        <f t="shared" si="96"/>
        <v>1</v>
      </c>
      <c r="G273" s="49">
        <f t="shared" si="96"/>
        <v>0</v>
      </c>
      <c r="H273" s="49">
        <f t="shared" si="96"/>
        <v>15</v>
      </c>
      <c r="I273" s="49">
        <f t="shared" si="96"/>
        <v>8</v>
      </c>
      <c r="J273" s="49">
        <f t="shared" si="96"/>
        <v>2</v>
      </c>
      <c r="K273" s="49">
        <f t="shared" si="96"/>
        <v>3</v>
      </c>
      <c r="L273" s="48">
        <f t="shared" si="95"/>
        <v>8010</v>
      </c>
      <c r="M273" s="49">
        <f t="shared" si="95"/>
        <v>4791</v>
      </c>
      <c r="N273" s="50">
        <f t="shared" si="94"/>
        <v>12801</v>
      </c>
    </row>
    <row r="278" spans="1:25" ht="27" thickBot="1">
      <c r="A278" s="78" t="s">
        <v>128</v>
      </c>
      <c r="B278" s="78"/>
      <c r="C278" s="78"/>
      <c r="D278" s="78"/>
      <c r="E278" s="78"/>
      <c r="F278" s="78"/>
      <c r="G278" s="78"/>
      <c r="H278" s="78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</row>
    <row r="279" spans="1:8" ht="26.25">
      <c r="A279" s="35" t="s">
        <v>93</v>
      </c>
      <c r="B279" s="36" t="s">
        <v>48</v>
      </c>
      <c r="C279" s="36" t="s">
        <v>49</v>
      </c>
      <c r="D279" s="36" t="s">
        <v>50</v>
      </c>
      <c r="E279" s="36" t="s">
        <v>51</v>
      </c>
      <c r="F279" s="36" t="s">
        <v>52</v>
      </c>
      <c r="G279" s="36" t="s">
        <v>53</v>
      </c>
      <c r="H279" s="35" t="s">
        <v>31</v>
      </c>
    </row>
    <row r="280" spans="1:8" ht="27" thickBot="1">
      <c r="A280" s="37"/>
      <c r="B280" s="31" t="s">
        <v>42</v>
      </c>
      <c r="C280" s="31" t="s">
        <v>42</v>
      </c>
      <c r="D280" s="31" t="s">
        <v>42</v>
      </c>
      <c r="E280" s="31" t="s">
        <v>42</v>
      </c>
      <c r="F280" s="31" t="s">
        <v>42</v>
      </c>
      <c r="G280" s="31" t="s">
        <v>42</v>
      </c>
      <c r="H280" s="62" t="s">
        <v>42</v>
      </c>
    </row>
    <row r="281" spans="1:8" ht="27" thickBot="1">
      <c r="A281" s="60" t="s">
        <v>31</v>
      </c>
      <c r="B281" s="61">
        <v>5</v>
      </c>
      <c r="C281" s="61">
        <v>16</v>
      </c>
      <c r="D281" s="61">
        <v>37</v>
      </c>
      <c r="E281" s="61">
        <v>39</v>
      </c>
      <c r="F281" s="61">
        <v>1</v>
      </c>
      <c r="G281" s="61">
        <v>2</v>
      </c>
      <c r="H281" s="60">
        <v>100</v>
      </c>
    </row>
    <row r="297" spans="1:3" ht="27" thickBot="1">
      <c r="A297" s="92" t="s">
        <v>203</v>
      </c>
      <c r="B297" s="92"/>
      <c r="C297" s="92"/>
    </row>
    <row r="298" spans="1:3" ht="27" thickTop="1">
      <c r="A298" s="38"/>
      <c r="B298" s="39" t="s">
        <v>204</v>
      </c>
      <c r="C298" s="40" t="s">
        <v>183</v>
      </c>
    </row>
    <row r="299" spans="1:3" ht="26.25">
      <c r="A299" s="41" t="s">
        <v>129</v>
      </c>
      <c r="B299" s="19">
        <v>73</v>
      </c>
      <c r="C299" s="42">
        <v>56</v>
      </c>
    </row>
    <row r="300" spans="1:3" ht="26.25">
      <c r="A300" s="41" t="s">
        <v>130</v>
      </c>
      <c r="B300" s="19">
        <v>9</v>
      </c>
      <c r="C300" s="42">
        <v>6</v>
      </c>
    </row>
    <row r="301" spans="1:3" ht="26.25">
      <c r="A301" s="41" t="s">
        <v>131</v>
      </c>
      <c r="B301" s="19">
        <v>7</v>
      </c>
      <c r="C301" s="42">
        <v>7</v>
      </c>
    </row>
    <row r="302" spans="1:3" ht="26.25">
      <c r="A302" s="41" t="s">
        <v>132</v>
      </c>
      <c r="B302" s="19">
        <v>5</v>
      </c>
      <c r="C302" s="42">
        <v>5</v>
      </c>
    </row>
    <row r="303" spans="1:3" ht="26.25">
      <c r="A303" s="41" t="s">
        <v>133</v>
      </c>
      <c r="B303" s="19">
        <v>0</v>
      </c>
      <c r="C303" s="42">
        <v>0</v>
      </c>
    </row>
    <row r="304" spans="1:3" ht="26.25">
      <c r="A304" s="41" t="s">
        <v>134</v>
      </c>
      <c r="B304" s="19">
        <v>0</v>
      </c>
      <c r="C304" s="42">
        <v>0</v>
      </c>
    </row>
    <row r="305" spans="1:3" ht="26.25">
      <c r="A305" s="41" t="s">
        <v>135</v>
      </c>
      <c r="B305" s="19">
        <v>6</v>
      </c>
      <c r="C305" s="42">
        <v>6</v>
      </c>
    </row>
    <row r="306" spans="1:3" ht="27" thickBot="1">
      <c r="A306" s="43" t="s">
        <v>31</v>
      </c>
      <c r="B306" s="44">
        <v>100</v>
      </c>
      <c r="C306" s="45">
        <v>80</v>
      </c>
    </row>
    <row r="307" ht="27" thickTop="1"/>
    <row r="312" ht="27" thickBot="1"/>
    <row r="313" spans="1:5" ht="26.25">
      <c r="A313" s="101" t="s">
        <v>107</v>
      </c>
      <c r="B313" s="102"/>
      <c r="C313" s="102"/>
      <c r="D313" s="102"/>
      <c r="E313" s="103"/>
    </row>
    <row r="314" spans="1:5" ht="27" thickBot="1">
      <c r="A314" s="104"/>
      <c r="B314" s="105"/>
      <c r="C314" s="105"/>
      <c r="D314" s="105"/>
      <c r="E314" s="106"/>
    </row>
    <row r="315" spans="1:5" ht="26.25">
      <c r="A315" s="46" t="s">
        <v>104</v>
      </c>
      <c r="B315" s="107" t="s">
        <v>105</v>
      </c>
      <c r="C315" s="107"/>
      <c r="D315" s="107" t="s">
        <v>106</v>
      </c>
      <c r="E315" s="108"/>
    </row>
    <row r="316" spans="1:5" ht="27" thickBot="1">
      <c r="A316" s="47">
        <v>21</v>
      </c>
      <c r="B316" s="109">
        <v>9488</v>
      </c>
      <c r="C316" s="109"/>
      <c r="D316" s="109">
        <v>9488</v>
      </c>
      <c r="E316" s="110"/>
    </row>
  </sheetData>
  <sheetProtection/>
  <mergeCells count="115">
    <mergeCell ref="A313:E314"/>
    <mergeCell ref="B315:C315"/>
    <mergeCell ref="D315:E315"/>
    <mergeCell ref="B316:C316"/>
    <mergeCell ref="D316:E316"/>
    <mergeCell ref="A297:C297"/>
    <mergeCell ref="A278:H278"/>
    <mergeCell ref="F266:G266"/>
    <mergeCell ref="H266:I266"/>
    <mergeCell ref="J266:K266"/>
    <mergeCell ref="L266:N266"/>
    <mergeCell ref="A251:J251"/>
    <mergeCell ref="A252:A253"/>
    <mergeCell ref="B252:D252"/>
    <mergeCell ref="E252:G252"/>
    <mergeCell ref="H252:J252"/>
    <mergeCell ref="J81:J82"/>
    <mergeCell ref="A108:N108"/>
    <mergeCell ref="A109:A110"/>
    <mergeCell ref="B109:C109"/>
    <mergeCell ref="D109:E109"/>
    <mergeCell ref="F109:G109"/>
    <mergeCell ref="H109:I109"/>
    <mergeCell ref="J109:K109"/>
    <mergeCell ref="L109:N109"/>
    <mergeCell ref="I54:I55"/>
    <mergeCell ref="J54:J55"/>
    <mergeCell ref="A80:J80"/>
    <mergeCell ref="A81:A82"/>
    <mergeCell ref="B81:D81"/>
    <mergeCell ref="E81:E82"/>
    <mergeCell ref="F81:F82"/>
    <mergeCell ref="G81:G82"/>
    <mergeCell ref="H81:H82"/>
    <mergeCell ref="I81:I82"/>
    <mergeCell ref="B28:D28"/>
    <mergeCell ref="E28:G28"/>
    <mergeCell ref="H28:J28"/>
    <mergeCell ref="A53:J53"/>
    <mergeCell ref="A54:A55"/>
    <mergeCell ref="B54:D54"/>
    <mergeCell ref="E54:E55"/>
    <mergeCell ref="F54:F55"/>
    <mergeCell ref="G54:G55"/>
    <mergeCell ref="H54:H55"/>
    <mergeCell ref="A150:A152"/>
    <mergeCell ref="A153:A155"/>
    <mergeCell ref="A156:A158"/>
    <mergeCell ref="A1:J1"/>
    <mergeCell ref="A2:A3"/>
    <mergeCell ref="B2:D2"/>
    <mergeCell ref="E2:G2"/>
    <mergeCell ref="H2:J2"/>
    <mergeCell ref="A27:J27"/>
    <mergeCell ref="A28:A29"/>
    <mergeCell ref="K136:L136"/>
    <mergeCell ref="M136:O136"/>
    <mergeCell ref="A138:A140"/>
    <mergeCell ref="A141:A143"/>
    <mergeCell ref="A144:A146"/>
    <mergeCell ref="A147:A149"/>
    <mergeCell ref="M176:O176"/>
    <mergeCell ref="A159:A161"/>
    <mergeCell ref="A162:A164"/>
    <mergeCell ref="A135:O135"/>
    <mergeCell ref="A136:A137"/>
    <mergeCell ref="B136:B137"/>
    <mergeCell ref="C136:D136"/>
    <mergeCell ref="E136:F136"/>
    <mergeCell ref="G136:H136"/>
    <mergeCell ref="I136:J136"/>
    <mergeCell ref="A199:A201"/>
    <mergeCell ref="A169:A171"/>
    <mergeCell ref="A175:O175"/>
    <mergeCell ref="A176:A177"/>
    <mergeCell ref="B176:B177"/>
    <mergeCell ref="C176:D176"/>
    <mergeCell ref="E176:F176"/>
    <mergeCell ref="G176:H176"/>
    <mergeCell ref="I176:J176"/>
    <mergeCell ref="K176:L176"/>
    <mergeCell ref="A202:A204"/>
    <mergeCell ref="A205:A207"/>
    <mergeCell ref="A165:A167"/>
    <mergeCell ref="A178:A180"/>
    <mergeCell ref="A181:A183"/>
    <mergeCell ref="A184:A186"/>
    <mergeCell ref="A187:A189"/>
    <mergeCell ref="A190:A192"/>
    <mergeCell ref="A193:A195"/>
    <mergeCell ref="A196:A198"/>
    <mergeCell ref="A265:N265"/>
    <mergeCell ref="A266:A267"/>
    <mergeCell ref="B266:C266"/>
    <mergeCell ref="D266:E266"/>
    <mergeCell ref="A228:A230"/>
    <mergeCell ref="A210:O210"/>
    <mergeCell ref="A211:A212"/>
    <mergeCell ref="B211:B212"/>
    <mergeCell ref="C211:D211"/>
    <mergeCell ref="E211:F211"/>
    <mergeCell ref="G211:H211"/>
    <mergeCell ref="I211:J211"/>
    <mergeCell ref="K211:L211"/>
    <mergeCell ref="M211:O211"/>
    <mergeCell ref="A231:A233"/>
    <mergeCell ref="A234:A236"/>
    <mergeCell ref="A237:A239"/>
    <mergeCell ref="A240:A242"/>
    <mergeCell ref="A244:A246"/>
    <mergeCell ref="A213:A215"/>
    <mergeCell ref="A216:A218"/>
    <mergeCell ref="A219:A221"/>
    <mergeCell ref="A222:A224"/>
    <mergeCell ref="A225:A227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84" r:id="rId1"/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96"/>
  <sheetViews>
    <sheetView rightToLeft="1" zoomScale="70" zoomScaleNormal="70" zoomScaleSheetLayoutView="85" zoomScalePageLayoutView="0" workbookViewId="0" topLeftCell="A228">
      <selection activeCell="A243" sqref="A243:O245"/>
    </sheetView>
  </sheetViews>
  <sheetFormatPr defaultColWidth="9.140625" defaultRowHeight="15"/>
  <cols>
    <col min="1" max="1" width="22.421875" style="13" customWidth="1"/>
    <col min="2" max="4" width="9.421875" style="13" bestFit="1" customWidth="1"/>
    <col min="5" max="16384" width="9.00390625" style="13" customWidth="1"/>
  </cols>
  <sheetData>
    <row r="1" spans="1:10" ht="26.25">
      <c r="A1" s="84" t="s">
        <v>205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6.25">
      <c r="A2" s="77" t="s">
        <v>0</v>
      </c>
      <c r="B2" s="77" t="s">
        <v>1</v>
      </c>
      <c r="C2" s="77"/>
      <c r="D2" s="77"/>
      <c r="E2" s="77" t="s">
        <v>2</v>
      </c>
      <c r="F2" s="77"/>
      <c r="G2" s="77"/>
      <c r="H2" s="77" t="s">
        <v>3</v>
      </c>
      <c r="I2" s="77"/>
      <c r="J2" s="77"/>
    </row>
    <row r="3" spans="1:10" ht="26.25">
      <c r="A3" s="77"/>
      <c r="B3" s="10" t="s">
        <v>4</v>
      </c>
      <c r="C3" s="10" t="s">
        <v>5</v>
      </c>
      <c r="D3" s="10" t="s">
        <v>6</v>
      </c>
      <c r="E3" s="10" t="s">
        <v>4</v>
      </c>
      <c r="F3" s="10" t="s">
        <v>5</v>
      </c>
      <c r="G3" s="10" t="s">
        <v>6</v>
      </c>
      <c r="H3" s="10" t="s">
        <v>4</v>
      </c>
      <c r="I3" s="10" t="s">
        <v>5</v>
      </c>
      <c r="J3" s="10" t="s">
        <v>6</v>
      </c>
    </row>
    <row r="4" spans="1:10" ht="26.25">
      <c r="A4" s="8" t="s">
        <v>7</v>
      </c>
      <c r="B4" s="8">
        <v>561</v>
      </c>
      <c r="C4" s="8">
        <v>411</v>
      </c>
      <c r="D4" s="10">
        <f>B4+C4</f>
        <v>972</v>
      </c>
      <c r="E4" s="8">
        <v>177</v>
      </c>
      <c r="F4" s="8">
        <v>126</v>
      </c>
      <c r="G4" s="10">
        <f>E4+F4</f>
        <v>303</v>
      </c>
      <c r="H4" s="8">
        <v>31</v>
      </c>
      <c r="I4" s="8">
        <v>39</v>
      </c>
      <c r="J4" s="10">
        <f>H4+I4</f>
        <v>70</v>
      </c>
    </row>
    <row r="5" spans="1:10" ht="26.25">
      <c r="A5" s="8" t="s">
        <v>8</v>
      </c>
      <c r="B5" s="8">
        <v>295</v>
      </c>
      <c r="C5" s="8">
        <v>186</v>
      </c>
      <c r="D5" s="10">
        <f aca="true" t="shared" si="0" ref="D5:D16">B5+C5</f>
        <v>481</v>
      </c>
      <c r="E5" s="8">
        <v>68</v>
      </c>
      <c r="F5" s="8">
        <v>40</v>
      </c>
      <c r="G5" s="10">
        <f aca="true" t="shared" si="1" ref="G5:G16">E5+F5</f>
        <v>108</v>
      </c>
      <c r="H5" s="8">
        <v>53</v>
      </c>
      <c r="I5" s="8">
        <v>48</v>
      </c>
      <c r="J5" s="10">
        <f aca="true" t="shared" si="2" ref="J5:J16">H5+I5</f>
        <v>101</v>
      </c>
    </row>
    <row r="6" spans="1:10" ht="26.25">
      <c r="A6" s="8" t="s">
        <v>9</v>
      </c>
      <c r="B6" s="8">
        <v>185</v>
      </c>
      <c r="C6" s="8">
        <v>437</v>
      </c>
      <c r="D6" s="10">
        <f t="shared" si="0"/>
        <v>622</v>
      </c>
      <c r="E6" s="8">
        <v>34</v>
      </c>
      <c r="F6" s="8">
        <v>128</v>
      </c>
      <c r="G6" s="10">
        <f t="shared" si="1"/>
        <v>162</v>
      </c>
      <c r="H6" s="8">
        <v>18</v>
      </c>
      <c r="I6" s="8">
        <v>61</v>
      </c>
      <c r="J6" s="10">
        <f t="shared" si="2"/>
        <v>79</v>
      </c>
    </row>
    <row r="7" spans="1:10" ht="26.25">
      <c r="A7" s="8" t="s">
        <v>10</v>
      </c>
      <c r="B7" s="8">
        <v>557</v>
      </c>
      <c r="C7" s="8">
        <v>514</v>
      </c>
      <c r="D7" s="10">
        <f t="shared" si="0"/>
        <v>1071</v>
      </c>
      <c r="E7" s="8">
        <v>138</v>
      </c>
      <c r="F7" s="8">
        <v>134</v>
      </c>
      <c r="G7" s="10">
        <f t="shared" si="1"/>
        <v>272</v>
      </c>
      <c r="H7" s="8">
        <v>69</v>
      </c>
      <c r="I7" s="8">
        <v>80</v>
      </c>
      <c r="J7" s="10">
        <f t="shared" si="2"/>
        <v>149</v>
      </c>
    </row>
    <row r="8" spans="1:10" ht="26.25">
      <c r="A8" s="8" t="s">
        <v>11</v>
      </c>
      <c r="B8" s="8">
        <v>225</v>
      </c>
      <c r="C8" s="8">
        <v>207</v>
      </c>
      <c r="D8" s="10">
        <f t="shared" si="0"/>
        <v>432</v>
      </c>
      <c r="E8" s="8">
        <v>44</v>
      </c>
      <c r="F8" s="8">
        <v>46</v>
      </c>
      <c r="G8" s="10">
        <f t="shared" si="1"/>
        <v>90</v>
      </c>
      <c r="H8" s="8">
        <v>28</v>
      </c>
      <c r="I8" s="8">
        <v>35</v>
      </c>
      <c r="J8" s="10">
        <f t="shared" si="2"/>
        <v>63</v>
      </c>
    </row>
    <row r="9" spans="1:10" ht="52.5">
      <c r="A9" s="15" t="s">
        <v>60</v>
      </c>
      <c r="B9" s="15">
        <v>1768</v>
      </c>
      <c r="C9" s="15">
        <v>311</v>
      </c>
      <c r="D9" s="16">
        <f t="shared" si="0"/>
        <v>2079</v>
      </c>
      <c r="E9" s="15">
        <v>275</v>
      </c>
      <c r="F9" s="15">
        <v>66</v>
      </c>
      <c r="G9" s="16">
        <f t="shared" si="1"/>
        <v>341</v>
      </c>
      <c r="H9" s="15">
        <v>207</v>
      </c>
      <c r="I9" s="15">
        <v>52</v>
      </c>
      <c r="J9" s="16">
        <f t="shared" si="2"/>
        <v>259</v>
      </c>
    </row>
    <row r="10" spans="1:10" ht="26.25">
      <c r="A10" s="15" t="s">
        <v>12</v>
      </c>
      <c r="B10" s="15">
        <v>298</v>
      </c>
      <c r="C10" s="15">
        <v>214</v>
      </c>
      <c r="D10" s="16">
        <f t="shared" si="0"/>
        <v>512</v>
      </c>
      <c r="E10" s="15">
        <v>67</v>
      </c>
      <c r="F10" s="15">
        <v>72</v>
      </c>
      <c r="G10" s="16">
        <f t="shared" si="1"/>
        <v>139</v>
      </c>
      <c r="H10" s="15">
        <v>44</v>
      </c>
      <c r="I10" s="15">
        <v>36</v>
      </c>
      <c r="J10" s="16">
        <f t="shared" si="2"/>
        <v>80</v>
      </c>
    </row>
    <row r="11" spans="1:10" ht="26.25">
      <c r="A11" s="15" t="s">
        <v>13</v>
      </c>
      <c r="B11" s="15">
        <v>886</v>
      </c>
      <c r="C11" s="15">
        <v>429</v>
      </c>
      <c r="D11" s="16">
        <f t="shared" si="0"/>
        <v>1315</v>
      </c>
      <c r="E11" s="15">
        <v>162</v>
      </c>
      <c r="F11" s="15">
        <v>88</v>
      </c>
      <c r="G11" s="16">
        <f t="shared" si="1"/>
        <v>250</v>
      </c>
      <c r="H11" s="15">
        <v>153</v>
      </c>
      <c r="I11" s="15">
        <v>108</v>
      </c>
      <c r="J11" s="16">
        <f t="shared" si="2"/>
        <v>261</v>
      </c>
    </row>
    <row r="12" spans="1:10" ht="26.25">
      <c r="A12" s="15" t="s">
        <v>14</v>
      </c>
      <c r="B12" s="15">
        <v>475</v>
      </c>
      <c r="C12" s="15">
        <v>515</v>
      </c>
      <c r="D12" s="16">
        <f t="shared" si="0"/>
        <v>990</v>
      </c>
      <c r="E12" s="15">
        <v>82</v>
      </c>
      <c r="F12" s="15">
        <v>93</v>
      </c>
      <c r="G12" s="16">
        <f t="shared" si="1"/>
        <v>175</v>
      </c>
      <c r="H12" s="15">
        <v>74</v>
      </c>
      <c r="I12" s="15">
        <v>119</v>
      </c>
      <c r="J12" s="16">
        <f t="shared" si="2"/>
        <v>193</v>
      </c>
    </row>
    <row r="13" spans="1:10" ht="26.25">
      <c r="A13" s="15" t="s">
        <v>16</v>
      </c>
      <c r="B13" s="15">
        <v>1481</v>
      </c>
      <c r="C13" s="15">
        <v>105</v>
      </c>
      <c r="D13" s="16">
        <f t="shared" si="0"/>
        <v>1586</v>
      </c>
      <c r="E13" s="15">
        <v>269</v>
      </c>
      <c r="F13" s="15">
        <v>21</v>
      </c>
      <c r="G13" s="16">
        <f t="shared" si="1"/>
        <v>290</v>
      </c>
      <c r="H13" s="15">
        <v>236</v>
      </c>
      <c r="I13" s="15">
        <v>23</v>
      </c>
      <c r="J13" s="16">
        <f t="shared" si="2"/>
        <v>259</v>
      </c>
    </row>
    <row r="14" spans="1:10" ht="26.25">
      <c r="A14" s="15" t="s">
        <v>17</v>
      </c>
      <c r="B14" s="15">
        <v>2069</v>
      </c>
      <c r="C14" s="15">
        <v>1922</v>
      </c>
      <c r="D14" s="16">
        <f t="shared" si="0"/>
        <v>3991</v>
      </c>
      <c r="E14" s="15">
        <v>449</v>
      </c>
      <c r="F14" s="15">
        <v>560</v>
      </c>
      <c r="G14" s="16">
        <f t="shared" si="1"/>
        <v>1009</v>
      </c>
      <c r="H14" s="15">
        <v>233</v>
      </c>
      <c r="I14" s="15">
        <v>221</v>
      </c>
      <c r="J14" s="16">
        <f t="shared" si="2"/>
        <v>454</v>
      </c>
    </row>
    <row r="15" spans="1:10" ht="26.25">
      <c r="A15" s="15" t="s">
        <v>58</v>
      </c>
      <c r="B15" s="15">
        <v>4483</v>
      </c>
      <c r="C15" s="15">
        <v>8918</v>
      </c>
      <c r="D15" s="16">
        <f t="shared" si="0"/>
        <v>13401</v>
      </c>
      <c r="E15" s="15">
        <v>922</v>
      </c>
      <c r="F15" s="15">
        <v>1358</v>
      </c>
      <c r="G15" s="16">
        <f t="shared" si="1"/>
        <v>2280</v>
      </c>
      <c r="H15" s="15">
        <v>321</v>
      </c>
      <c r="I15" s="15">
        <v>927</v>
      </c>
      <c r="J15" s="16">
        <f t="shared" si="2"/>
        <v>1248</v>
      </c>
    </row>
    <row r="16" spans="1:10" ht="26.25">
      <c r="A16" s="15" t="s">
        <v>59</v>
      </c>
      <c r="B16" s="15">
        <v>171</v>
      </c>
      <c r="C16" s="15">
        <v>241</v>
      </c>
      <c r="D16" s="16">
        <f t="shared" si="0"/>
        <v>412</v>
      </c>
      <c r="E16" s="15">
        <v>171</v>
      </c>
      <c r="F16" s="15">
        <v>241</v>
      </c>
      <c r="G16" s="16">
        <f t="shared" si="1"/>
        <v>412</v>
      </c>
      <c r="H16" s="15">
        <v>0</v>
      </c>
      <c r="I16" s="15">
        <v>0</v>
      </c>
      <c r="J16" s="16">
        <f t="shared" si="2"/>
        <v>0</v>
      </c>
    </row>
    <row r="17" spans="1:10" ht="26.25">
      <c r="A17" s="15" t="s">
        <v>61</v>
      </c>
      <c r="B17" s="15">
        <v>527</v>
      </c>
      <c r="C17" s="15">
        <v>3028</v>
      </c>
      <c r="D17" s="16">
        <f>B17+C17</f>
        <v>3555</v>
      </c>
      <c r="E17" s="15">
        <v>88</v>
      </c>
      <c r="F17" s="15">
        <v>605</v>
      </c>
      <c r="G17" s="16">
        <f>E17+F17</f>
        <v>693</v>
      </c>
      <c r="H17" s="15">
        <v>103</v>
      </c>
      <c r="I17" s="15">
        <v>650</v>
      </c>
      <c r="J17" s="16">
        <f>H17+I17</f>
        <v>753</v>
      </c>
    </row>
    <row r="18" spans="1:10" ht="26.25">
      <c r="A18" s="15" t="s">
        <v>62</v>
      </c>
      <c r="B18" s="15">
        <v>65</v>
      </c>
      <c r="C18" s="15">
        <v>403</v>
      </c>
      <c r="D18" s="16">
        <f>B18+C18</f>
        <v>468</v>
      </c>
      <c r="E18" s="15">
        <v>15</v>
      </c>
      <c r="F18" s="15">
        <v>139</v>
      </c>
      <c r="G18" s="16">
        <f>E18+F18</f>
        <v>154</v>
      </c>
      <c r="H18" s="15">
        <v>0</v>
      </c>
      <c r="I18" s="15">
        <v>0</v>
      </c>
      <c r="J18" s="16">
        <f>H18+I18</f>
        <v>0</v>
      </c>
    </row>
    <row r="19" spans="1:10" ht="26.25">
      <c r="A19" s="15" t="s">
        <v>20</v>
      </c>
      <c r="B19" s="15">
        <v>229</v>
      </c>
      <c r="C19" s="15">
        <v>148</v>
      </c>
      <c r="D19" s="16">
        <f aca="true" t="shared" si="3" ref="D19:D25">B19+C19</f>
        <v>377</v>
      </c>
      <c r="E19" s="15">
        <v>89</v>
      </c>
      <c r="F19" s="15">
        <v>43</v>
      </c>
      <c r="G19" s="16">
        <f aca="true" t="shared" si="4" ref="G19:G25">E19+F19</f>
        <v>132</v>
      </c>
      <c r="H19" s="15">
        <v>0</v>
      </c>
      <c r="I19" s="15">
        <v>0</v>
      </c>
      <c r="J19" s="16">
        <f aca="true" t="shared" si="5" ref="J19:J25">H19+I19</f>
        <v>0</v>
      </c>
    </row>
    <row r="20" spans="1:10" ht="26.25">
      <c r="A20" s="15" t="s">
        <v>21</v>
      </c>
      <c r="B20" s="15">
        <v>374</v>
      </c>
      <c r="C20" s="15">
        <v>192</v>
      </c>
      <c r="D20" s="16">
        <f t="shared" si="3"/>
        <v>566</v>
      </c>
      <c r="E20" s="15">
        <v>162</v>
      </c>
      <c r="F20" s="15">
        <v>80</v>
      </c>
      <c r="G20" s="16">
        <f t="shared" si="4"/>
        <v>242</v>
      </c>
      <c r="H20" s="15">
        <v>0</v>
      </c>
      <c r="I20" s="15">
        <v>0</v>
      </c>
      <c r="J20" s="16">
        <f t="shared" si="5"/>
        <v>0</v>
      </c>
    </row>
    <row r="21" spans="1:10" ht="26.25">
      <c r="A21" s="15" t="s">
        <v>26</v>
      </c>
      <c r="B21" s="15">
        <v>125</v>
      </c>
      <c r="C21" s="15">
        <v>116</v>
      </c>
      <c r="D21" s="16">
        <f t="shared" si="3"/>
        <v>241</v>
      </c>
      <c r="E21" s="15">
        <v>51</v>
      </c>
      <c r="F21" s="15">
        <v>39</v>
      </c>
      <c r="G21" s="16">
        <f t="shared" si="4"/>
        <v>90</v>
      </c>
      <c r="H21" s="15">
        <v>0</v>
      </c>
      <c r="I21" s="15">
        <v>0</v>
      </c>
      <c r="J21" s="16">
        <f t="shared" si="5"/>
        <v>0</v>
      </c>
    </row>
    <row r="22" spans="1:10" ht="26.25">
      <c r="A22" s="15" t="s">
        <v>27</v>
      </c>
      <c r="B22" s="15">
        <v>160</v>
      </c>
      <c r="C22" s="15">
        <v>60</v>
      </c>
      <c r="D22" s="16">
        <f t="shared" si="3"/>
        <v>220</v>
      </c>
      <c r="E22" s="15">
        <v>60</v>
      </c>
      <c r="F22" s="15">
        <v>26</v>
      </c>
      <c r="G22" s="16">
        <f t="shared" si="4"/>
        <v>86</v>
      </c>
      <c r="H22" s="15">
        <v>0</v>
      </c>
      <c r="I22" s="15">
        <v>0</v>
      </c>
      <c r="J22" s="16">
        <f t="shared" si="5"/>
        <v>0</v>
      </c>
    </row>
    <row r="23" spans="1:10" ht="26.25">
      <c r="A23" s="15" t="s">
        <v>28</v>
      </c>
      <c r="B23" s="15">
        <v>132</v>
      </c>
      <c r="C23" s="15">
        <v>69</v>
      </c>
      <c r="D23" s="16">
        <f t="shared" si="3"/>
        <v>201</v>
      </c>
      <c r="E23" s="15">
        <v>12</v>
      </c>
      <c r="F23" s="15">
        <v>21</v>
      </c>
      <c r="G23" s="16">
        <f t="shared" si="4"/>
        <v>33</v>
      </c>
      <c r="H23" s="15">
        <v>11</v>
      </c>
      <c r="I23" s="15">
        <v>11</v>
      </c>
      <c r="J23" s="16">
        <f t="shared" si="5"/>
        <v>22</v>
      </c>
    </row>
    <row r="24" spans="1:10" ht="26.25">
      <c r="A24" s="15" t="s">
        <v>29</v>
      </c>
      <c r="B24" s="15">
        <v>214</v>
      </c>
      <c r="C24" s="15">
        <v>374</v>
      </c>
      <c r="D24" s="16">
        <f t="shared" si="3"/>
        <v>588</v>
      </c>
      <c r="E24" s="15">
        <v>78</v>
      </c>
      <c r="F24" s="15">
        <v>159</v>
      </c>
      <c r="G24" s="16">
        <f t="shared" si="4"/>
        <v>237</v>
      </c>
      <c r="H24" s="15">
        <v>0</v>
      </c>
      <c r="I24" s="15">
        <v>0</v>
      </c>
      <c r="J24" s="16">
        <f t="shared" si="5"/>
        <v>0</v>
      </c>
    </row>
    <row r="25" spans="1:10" ht="26.25">
      <c r="A25" s="16" t="s">
        <v>30</v>
      </c>
      <c r="B25" s="10">
        <f>SUM(B4:B24)</f>
        <v>15280</v>
      </c>
      <c r="C25" s="10">
        <f>SUM(C4:C24)</f>
        <v>18800</v>
      </c>
      <c r="D25" s="16">
        <f t="shared" si="3"/>
        <v>34080</v>
      </c>
      <c r="E25" s="10">
        <f>SUM(E4:E24)</f>
        <v>3413</v>
      </c>
      <c r="F25" s="10">
        <f>SUM(F4:F24)</f>
        <v>4085</v>
      </c>
      <c r="G25" s="16">
        <f t="shared" si="4"/>
        <v>7498</v>
      </c>
      <c r="H25" s="10">
        <f>SUM(H4:H24)</f>
        <v>1581</v>
      </c>
      <c r="I25" s="10">
        <f>SUM(I4:I24)</f>
        <v>2410</v>
      </c>
      <c r="J25" s="16">
        <f t="shared" si="5"/>
        <v>3991</v>
      </c>
    </row>
    <row r="29" spans="1:10" ht="26.25">
      <c r="A29" s="84" t="s">
        <v>206</v>
      </c>
      <c r="B29" s="84"/>
      <c r="C29" s="84"/>
      <c r="D29" s="84"/>
      <c r="E29" s="84"/>
      <c r="F29" s="84"/>
      <c r="G29" s="84"/>
      <c r="H29" s="84"/>
      <c r="I29" s="84"/>
      <c r="J29" s="84"/>
    </row>
    <row r="30" spans="1:10" ht="26.25">
      <c r="A30" s="77" t="s">
        <v>0</v>
      </c>
      <c r="B30" s="77" t="s">
        <v>1</v>
      </c>
      <c r="C30" s="77"/>
      <c r="D30" s="77"/>
      <c r="E30" s="77" t="s">
        <v>2</v>
      </c>
      <c r="F30" s="77"/>
      <c r="G30" s="77"/>
      <c r="H30" s="77" t="s">
        <v>3</v>
      </c>
      <c r="I30" s="77"/>
      <c r="J30" s="77"/>
    </row>
    <row r="31" spans="1:10" ht="26.25">
      <c r="A31" s="77"/>
      <c r="B31" s="10" t="s">
        <v>4</v>
      </c>
      <c r="C31" s="10" t="s">
        <v>5</v>
      </c>
      <c r="D31" s="10" t="s">
        <v>6</v>
      </c>
      <c r="E31" s="10" t="s">
        <v>4</v>
      </c>
      <c r="F31" s="10" t="s">
        <v>5</v>
      </c>
      <c r="G31" s="10" t="s">
        <v>6</v>
      </c>
      <c r="H31" s="10" t="s">
        <v>4</v>
      </c>
      <c r="I31" s="10" t="s">
        <v>5</v>
      </c>
      <c r="J31" s="10" t="s">
        <v>6</v>
      </c>
    </row>
    <row r="32" spans="1:12" ht="26.25">
      <c r="A32" s="8" t="s">
        <v>7</v>
      </c>
      <c r="B32" s="8">
        <v>77</v>
      </c>
      <c r="C32" s="8">
        <v>22</v>
      </c>
      <c r="D32" s="10">
        <f>B32+C32</f>
        <v>99</v>
      </c>
      <c r="E32" s="8">
        <v>36</v>
      </c>
      <c r="F32" s="8">
        <v>5</v>
      </c>
      <c r="G32" s="10">
        <f>E32+F32</f>
        <v>41</v>
      </c>
      <c r="H32" s="8">
        <v>1</v>
      </c>
      <c r="I32" s="8">
        <v>3</v>
      </c>
      <c r="J32" s="10">
        <f>H32+I32</f>
        <v>4</v>
      </c>
      <c r="L32" s="14"/>
    </row>
    <row r="33" spans="1:12" ht="26.25">
      <c r="A33" s="8" t="s">
        <v>8</v>
      </c>
      <c r="B33" s="8">
        <v>69</v>
      </c>
      <c r="C33" s="8">
        <v>46</v>
      </c>
      <c r="D33" s="10">
        <f aca="true" t="shared" si="6" ref="D33:D44">B33+C33</f>
        <v>115</v>
      </c>
      <c r="E33" s="8">
        <v>13</v>
      </c>
      <c r="F33" s="8">
        <v>12</v>
      </c>
      <c r="G33" s="10">
        <f aca="true" t="shared" si="7" ref="G33:G44">E33+F33</f>
        <v>25</v>
      </c>
      <c r="H33" s="8">
        <v>7</v>
      </c>
      <c r="I33" s="8">
        <v>2</v>
      </c>
      <c r="J33" s="10">
        <f aca="true" t="shared" si="8" ref="J33:J43">H33+I33</f>
        <v>9</v>
      </c>
      <c r="L33" s="14"/>
    </row>
    <row r="34" spans="1:12" ht="26.25">
      <c r="A34" s="8" t="s">
        <v>9</v>
      </c>
      <c r="B34" s="8">
        <v>16</v>
      </c>
      <c r="C34" s="8">
        <v>62</v>
      </c>
      <c r="D34" s="10">
        <f t="shared" si="6"/>
        <v>78</v>
      </c>
      <c r="E34" s="8">
        <v>4</v>
      </c>
      <c r="F34" s="8">
        <v>18</v>
      </c>
      <c r="G34" s="10">
        <f t="shared" si="7"/>
        <v>22</v>
      </c>
      <c r="H34" s="8">
        <v>1</v>
      </c>
      <c r="I34" s="8">
        <v>9</v>
      </c>
      <c r="J34" s="10">
        <f t="shared" si="8"/>
        <v>10</v>
      </c>
      <c r="L34" s="14"/>
    </row>
    <row r="35" spans="1:12" ht="26.25">
      <c r="A35" s="8" t="s">
        <v>10</v>
      </c>
      <c r="B35" s="8">
        <v>179</v>
      </c>
      <c r="C35" s="8">
        <v>60</v>
      </c>
      <c r="D35" s="10">
        <f t="shared" si="6"/>
        <v>239</v>
      </c>
      <c r="E35" s="8">
        <v>50</v>
      </c>
      <c r="F35" s="8">
        <v>18</v>
      </c>
      <c r="G35" s="10">
        <f t="shared" si="7"/>
        <v>68</v>
      </c>
      <c r="H35" s="8">
        <v>8</v>
      </c>
      <c r="I35" s="8">
        <v>2</v>
      </c>
      <c r="J35" s="10">
        <f t="shared" si="8"/>
        <v>10</v>
      </c>
      <c r="L35" s="14"/>
    </row>
    <row r="36" spans="1:12" ht="26.25">
      <c r="A36" s="8" t="s">
        <v>11</v>
      </c>
      <c r="B36" s="8">
        <v>36</v>
      </c>
      <c r="C36" s="8">
        <v>52</v>
      </c>
      <c r="D36" s="10">
        <f t="shared" si="6"/>
        <v>88</v>
      </c>
      <c r="E36" s="8">
        <v>11</v>
      </c>
      <c r="F36" s="8">
        <v>15</v>
      </c>
      <c r="G36" s="10">
        <f t="shared" si="7"/>
        <v>26</v>
      </c>
      <c r="H36" s="8">
        <v>2</v>
      </c>
      <c r="I36" s="8">
        <v>5</v>
      </c>
      <c r="J36" s="10">
        <f t="shared" si="8"/>
        <v>7</v>
      </c>
      <c r="L36" s="14"/>
    </row>
    <row r="37" spans="1:12" ht="52.5">
      <c r="A37" s="15" t="s">
        <v>60</v>
      </c>
      <c r="B37" s="15">
        <v>239</v>
      </c>
      <c r="C37" s="15">
        <v>20</v>
      </c>
      <c r="D37" s="16">
        <f t="shared" si="6"/>
        <v>259</v>
      </c>
      <c r="E37" s="15">
        <v>42</v>
      </c>
      <c r="F37" s="15">
        <v>1</v>
      </c>
      <c r="G37" s="16">
        <f t="shared" si="7"/>
        <v>43</v>
      </c>
      <c r="H37" s="15">
        <v>10</v>
      </c>
      <c r="I37" s="15">
        <v>1</v>
      </c>
      <c r="J37" s="16">
        <f t="shared" si="8"/>
        <v>11</v>
      </c>
      <c r="L37" s="14"/>
    </row>
    <row r="38" spans="1:12" ht="26.25">
      <c r="A38" s="15" t="s">
        <v>12</v>
      </c>
      <c r="B38" s="15">
        <v>66</v>
      </c>
      <c r="C38" s="15">
        <v>41</v>
      </c>
      <c r="D38" s="16">
        <f t="shared" si="6"/>
        <v>107</v>
      </c>
      <c r="E38" s="15">
        <v>20</v>
      </c>
      <c r="F38" s="15">
        <v>17</v>
      </c>
      <c r="G38" s="16">
        <f t="shared" si="7"/>
        <v>37</v>
      </c>
      <c r="H38" s="15">
        <v>8</v>
      </c>
      <c r="I38" s="15">
        <v>3</v>
      </c>
      <c r="J38" s="16">
        <f t="shared" si="8"/>
        <v>11</v>
      </c>
      <c r="L38" s="14"/>
    </row>
    <row r="39" spans="1:12" ht="26.25">
      <c r="A39" s="15" t="s">
        <v>13</v>
      </c>
      <c r="B39" s="15">
        <v>175</v>
      </c>
      <c r="C39" s="15">
        <v>46</v>
      </c>
      <c r="D39" s="16">
        <f t="shared" si="6"/>
        <v>221</v>
      </c>
      <c r="E39" s="15">
        <v>57</v>
      </c>
      <c r="F39" s="15">
        <v>13</v>
      </c>
      <c r="G39" s="16">
        <f t="shared" si="7"/>
        <v>70</v>
      </c>
      <c r="H39" s="15">
        <v>6</v>
      </c>
      <c r="I39" s="15">
        <v>3</v>
      </c>
      <c r="J39" s="16">
        <f t="shared" si="8"/>
        <v>9</v>
      </c>
      <c r="L39" s="14"/>
    </row>
    <row r="40" spans="1:12" ht="26.25">
      <c r="A40" s="15" t="s">
        <v>14</v>
      </c>
      <c r="B40" s="15">
        <v>54</v>
      </c>
      <c r="C40" s="15">
        <v>37</v>
      </c>
      <c r="D40" s="16">
        <f t="shared" si="6"/>
        <v>91</v>
      </c>
      <c r="E40" s="15">
        <v>22</v>
      </c>
      <c r="F40" s="15">
        <v>15</v>
      </c>
      <c r="G40" s="16">
        <f t="shared" si="7"/>
        <v>37</v>
      </c>
      <c r="H40" s="15">
        <v>1</v>
      </c>
      <c r="I40" s="15">
        <v>0</v>
      </c>
      <c r="J40" s="16">
        <f t="shared" si="8"/>
        <v>1</v>
      </c>
      <c r="L40" s="14"/>
    </row>
    <row r="41" spans="1:12" ht="26.25">
      <c r="A41" s="15" t="s">
        <v>16</v>
      </c>
      <c r="B41" s="15">
        <v>160</v>
      </c>
      <c r="C41" s="15">
        <v>10</v>
      </c>
      <c r="D41" s="16">
        <f t="shared" si="6"/>
        <v>170</v>
      </c>
      <c r="E41" s="15">
        <v>70</v>
      </c>
      <c r="F41" s="15">
        <v>2</v>
      </c>
      <c r="G41" s="16">
        <f t="shared" si="7"/>
        <v>72</v>
      </c>
      <c r="H41" s="15">
        <v>2</v>
      </c>
      <c r="I41" s="15">
        <v>0</v>
      </c>
      <c r="J41" s="16">
        <f t="shared" si="8"/>
        <v>2</v>
      </c>
      <c r="L41" s="14"/>
    </row>
    <row r="42" spans="1:12" ht="26.25">
      <c r="A42" s="15" t="s">
        <v>17</v>
      </c>
      <c r="B42" s="15">
        <v>324</v>
      </c>
      <c r="C42" s="15">
        <v>318</v>
      </c>
      <c r="D42" s="16">
        <f t="shared" si="6"/>
        <v>642</v>
      </c>
      <c r="E42" s="15">
        <v>101</v>
      </c>
      <c r="F42" s="15">
        <v>117</v>
      </c>
      <c r="G42" s="16">
        <f t="shared" si="7"/>
        <v>218</v>
      </c>
      <c r="H42" s="15">
        <v>6</v>
      </c>
      <c r="I42" s="15">
        <v>9</v>
      </c>
      <c r="J42" s="16">
        <f t="shared" si="8"/>
        <v>15</v>
      </c>
      <c r="L42" s="14"/>
    </row>
    <row r="43" spans="1:12" ht="26.25">
      <c r="A43" s="15" t="s">
        <v>65</v>
      </c>
      <c r="B43" s="15">
        <v>719</v>
      </c>
      <c r="C43" s="15">
        <v>984</v>
      </c>
      <c r="D43" s="16">
        <f t="shared" si="6"/>
        <v>1703</v>
      </c>
      <c r="E43" s="15">
        <v>239</v>
      </c>
      <c r="F43" s="15">
        <v>278</v>
      </c>
      <c r="G43" s="16">
        <f t="shared" si="7"/>
        <v>517</v>
      </c>
      <c r="H43" s="15">
        <v>5</v>
      </c>
      <c r="I43" s="15">
        <v>13</v>
      </c>
      <c r="J43" s="16">
        <f t="shared" si="8"/>
        <v>18</v>
      </c>
      <c r="L43" s="14"/>
    </row>
    <row r="44" spans="1:12" ht="26.25">
      <c r="A44" s="15" t="s">
        <v>66</v>
      </c>
      <c r="B44" s="15">
        <v>20</v>
      </c>
      <c r="C44" s="15">
        <v>75</v>
      </c>
      <c r="D44" s="16">
        <f t="shared" si="6"/>
        <v>95</v>
      </c>
      <c r="E44" s="15">
        <v>20</v>
      </c>
      <c r="F44" s="15">
        <v>75</v>
      </c>
      <c r="G44" s="16">
        <f t="shared" si="7"/>
        <v>95</v>
      </c>
      <c r="H44" s="15">
        <v>0</v>
      </c>
      <c r="I44" s="15">
        <v>0</v>
      </c>
      <c r="J44" s="16"/>
      <c r="L44" s="14"/>
    </row>
    <row r="45" spans="1:12" ht="26.25">
      <c r="A45" s="15" t="s">
        <v>63</v>
      </c>
      <c r="B45" s="15">
        <v>74</v>
      </c>
      <c r="C45" s="15">
        <v>450</v>
      </c>
      <c r="D45" s="16">
        <f>B45+C45</f>
        <v>524</v>
      </c>
      <c r="E45" s="15">
        <v>21</v>
      </c>
      <c r="F45" s="15">
        <v>128</v>
      </c>
      <c r="G45" s="16">
        <f>E45+F45</f>
        <v>149</v>
      </c>
      <c r="H45" s="15">
        <v>4</v>
      </c>
      <c r="I45" s="15">
        <v>27</v>
      </c>
      <c r="J45" s="16">
        <f>H45+I45</f>
        <v>31</v>
      </c>
      <c r="L45" s="14"/>
    </row>
    <row r="46" spans="1:12" ht="26.25">
      <c r="A46" s="15" t="s">
        <v>64</v>
      </c>
      <c r="B46" s="15">
        <v>17</v>
      </c>
      <c r="C46" s="15">
        <v>121</v>
      </c>
      <c r="D46" s="16">
        <f>B46+C46</f>
        <v>138</v>
      </c>
      <c r="E46" s="15">
        <v>5</v>
      </c>
      <c r="F46" s="15">
        <v>39</v>
      </c>
      <c r="G46" s="16">
        <f>E46+F46</f>
        <v>44</v>
      </c>
      <c r="H46" s="15">
        <v>0</v>
      </c>
      <c r="I46" s="15">
        <v>0</v>
      </c>
      <c r="J46" s="16">
        <f>H46+I46</f>
        <v>0</v>
      </c>
      <c r="L46" s="14"/>
    </row>
    <row r="47" spans="1:12" ht="26.25">
      <c r="A47" s="15" t="s">
        <v>20</v>
      </c>
      <c r="B47" s="15">
        <v>62</v>
      </c>
      <c r="C47" s="15">
        <v>35</v>
      </c>
      <c r="D47" s="16">
        <f aca="true" t="shared" si="9" ref="D47:D53">B47+C47</f>
        <v>97</v>
      </c>
      <c r="E47" s="15">
        <v>22</v>
      </c>
      <c r="F47" s="15">
        <v>11</v>
      </c>
      <c r="G47" s="16">
        <f aca="true" t="shared" si="10" ref="G47:G53">E47+F47</f>
        <v>33</v>
      </c>
      <c r="H47" s="15">
        <v>0</v>
      </c>
      <c r="I47" s="15">
        <v>0</v>
      </c>
      <c r="J47" s="16">
        <f aca="true" t="shared" si="11" ref="J47:J53">H47+I47</f>
        <v>0</v>
      </c>
      <c r="L47" s="14"/>
    </row>
    <row r="48" spans="1:12" ht="26.25">
      <c r="A48" s="15" t="s">
        <v>21</v>
      </c>
      <c r="B48" s="15">
        <v>110</v>
      </c>
      <c r="C48" s="15">
        <v>25</v>
      </c>
      <c r="D48" s="16">
        <f t="shared" si="9"/>
        <v>135</v>
      </c>
      <c r="E48" s="15">
        <v>59</v>
      </c>
      <c r="F48" s="15">
        <v>12</v>
      </c>
      <c r="G48" s="16">
        <f t="shared" si="10"/>
        <v>71</v>
      </c>
      <c r="H48" s="15">
        <v>0</v>
      </c>
      <c r="I48" s="15">
        <v>0</v>
      </c>
      <c r="J48" s="16">
        <f t="shared" si="11"/>
        <v>0</v>
      </c>
      <c r="L48" s="14"/>
    </row>
    <row r="49" spans="1:12" ht="26.25">
      <c r="A49" s="15" t="s">
        <v>26</v>
      </c>
      <c r="B49" s="15">
        <v>24</v>
      </c>
      <c r="C49" s="15">
        <v>28</v>
      </c>
      <c r="D49" s="16">
        <f t="shared" si="9"/>
        <v>52</v>
      </c>
      <c r="E49" s="15">
        <v>6</v>
      </c>
      <c r="F49" s="15">
        <v>12</v>
      </c>
      <c r="G49" s="16">
        <f t="shared" si="10"/>
        <v>18</v>
      </c>
      <c r="H49" s="15">
        <v>0</v>
      </c>
      <c r="I49" s="15">
        <v>0</v>
      </c>
      <c r="J49" s="16">
        <f t="shared" si="11"/>
        <v>0</v>
      </c>
      <c r="L49" s="14"/>
    </row>
    <row r="50" spans="1:12" ht="26.25">
      <c r="A50" s="15" t="s">
        <v>27</v>
      </c>
      <c r="B50" s="15">
        <v>17</v>
      </c>
      <c r="C50" s="15">
        <v>5</v>
      </c>
      <c r="D50" s="16">
        <f t="shared" si="9"/>
        <v>22</v>
      </c>
      <c r="E50" s="15">
        <v>9</v>
      </c>
      <c r="F50" s="15">
        <v>1</v>
      </c>
      <c r="G50" s="16">
        <f t="shared" si="10"/>
        <v>10</v>
      </c>
      <c r="H50" s="15">
        <v>0</v>
      </c>
      <c r="I50" s="15">
        <v>0</v>
      </c>
      <c r="J50" s="16">
        <f t="shared" si="11"/>
        <v>0</v>
      </c>
      <c r="L50" s="14"/>
    </row>
    <row r="51" spans="1:12" ht="26.25">
      <c r="A51" s="15" t="s">
        <v>28</v>
      </c>
      <c r="B51" s="15">
        <v>9</v>
      </c>
      <c r="C51" s="15">
        <v>4</v>
      </c>
      <c r="D51" s="16">
        <f t="shared" si="9"/>
        <v>13</v>
      </c>
      <c r="E51" s="15">
        <v>9</v>
      </c>
      <c r="F51" s="15">
        <v>1</v>
      </c>
      <c r="G51" s="16">
        <f t="shared" si="10"/>
        <v>10</v>
      </c>
      <c r="H51" s="15">
        <v>0</v>
      </c>
      <c r="I51" s="15">
        <v>0</v>
      </c>
      <c r="J51" s="16">
        <f t="shared" si="11"/>
        <v>0</v>
      </c>
      <c r="L51" s="14"/>
    </row>
    <row r="52" spans="1:12" ht="26.25">
      <c r="A52" s="15" t="s">
        <v>29</v>
      </c>
      <c r="B52" s="15">
        <v>70</v>
      </c>
      <c r="C52" s="15">
        <v>98</v>
      </c>
      <c r="D52" s="16">
        <f t="shared" si="9"/>
        <v>168</v>
      </c>
      <c r="E52" s="15">
        <v>22</v>
      </c>
      <c r="F52" s="15">
        <v>38</v>
      </c>
      <c r="G52" s="16">
        <f t="shared" si="10"/>
        <v>60</v>
      </c>
      <c r="H52" s="15">
        <v>0</v>
      </c>
      <c r="I52" s="15">
        <v>0</v>
      </c>
      <c r="J52" s="16">
        <f t="shared" si="11"/>
        <v>0</v>
      </c>
      <c r="L52" s="14"/>
    </row>
    <row r="53" spans="1:10" ht="26.25">
      <c r="A53" s="16" t="s">
        <v>30</v>
      </c>
      <c r="B53" s="10">
        <f>SUM(B32:B52)</f>
        <v>2517</v>
      </c>
      <c r="C53" s="10">
        <f>SUM(C32:C52)</f>
        <v>2539</v>
      </c>
      <c r="D53" s="16">
        <f t="shared" si="9"/>
        <v>5056</v>
      </c>
      <c r="E53" s="10">
        <f>SUM(E32:E52)</f>
        <v>838</v>
      </c>
      <c r="F53" s="10">
        <f>SUM(F32:F52)</f>
        <v>828</v>
      </c>
      <c r="G53" s="16">
        <f t="shared" si="10"/>
        <v>1666</v>
      </c>
      <c r="H53" s="10">
        <f>SUM(H32:H52)</f>
        <v>61</v>
      </c>
      <c r="I53" s="10">
        <f>SUM(I32:I52)</f>
        <v>77</v>
      </c>
      <c r="J53" s="16">
        <f t="shared" si="11"/>
        <v>138</v>
      </c>
    </row>
    <row r="57" spans="1:10" ht="27" thickBot="1">
      <c r="A57" s="81" t="s">
        <v>214</v>
      </c>
      <c r="B57" s="81"/>
      <c r="C57" s="81"/>
      <c r="D57" s="81"/>
      <c r="E57" s="81"/>
      <c r="F57" s="81"/>
      <c r="G57" s="81"/>
      <c r="H57" s="81"/>
      <c r="I57" s="81"/>
      <c r="J57" s="81"/>
    </row>
    <row r="58" spans="1:10" ht="26.25">
      <c r="A58" s="97" t="s">
        <v>0</v>
      </c>
      <c r="B58" s="99" t="s">
        <v>32</v>
      </c>
      <c r="C58" s="99"/>
      <c r="D58" s="99"/>
      <c r="E58" s="99" t="s">
        <v>36</v>
      </c>
      <c r="F58" s="99" t="s">
        <v>37</v>
      </c>
      <c r="G58" s="99" t="s">
        <v>38</v>
      </c>
      <c r="H58" s="99" t="s">
        <v>39</v>
      </c>
      <c r="I58" s="90" t="s">
        <v>40</v>
      </c>
      <c r="J58" s="112" t="s">
        <v>31</v>
      </c>
    </row>
    <row r="59" spans="1:10" ht="27" thickBot="1">
      <c r="A59" s="98"/>
      <c r="B59" s="49" t="s">
        <v>33</v>
      </c>
      <c r="C59" s="49" t="s">
        <v>34</v>
      </c>
      <c r="D59" s="49" t="s">
        <v>35</v>
      </c>
      <c r="E59" s="116"/>
      <c r="F59" s="116"/>
      <c r="G59" s="116"/>
      <c r="H59" s="116"/>
      <c r="I59" s="111"/>
      <c r="J59" s="113"/>
    </row>
    <row r="60" spans="1:11" ht="26.25">
      <c r="A60" s="32" t="s">
        <v>7</v>
      </c>
      <c r="B60" s="1">
        <v>303</v>
      </c>
      <c r="C60" s="1">
        <v>14</v>
      </c>
      <c r="D60" s="1">
        <f>C60+B60</f>
        <v>317</v>
      </c>
      <c r="E60" s="1">
        <v>216</v>
      </c>
      <c r="F60" s="1">
        <v>167</v>
      </c>
      <c r="G60" s="1">
        <v>97</v>
      </c>
      <c r="H60" s="1">
        <v>79</v>
      </c>
      <c r="I60" s="33">
        <v>96</v>
      </c>
      <c r="J60" s="74">
        <f>D60+E60+F60+G60+H60+I60</f>
        <v>972</v>
      </c>
      <c r="K60" s="14"/>
    </row>
    <row r="61" spans="1:11" ht="26.25">
      <c r="A61" s="2" t="s">
        <v>8</v>
      </c>
      <c r="B61" s="2">
        <v>108</v>
      </c>
      <c r="C61" s="2">
        <v>7</v>
      </c>
      <c r="D61" s="1">
        <f aca="true" t="shared" si="12" ref="D61:D80">C61+B61</f>
        <v>115</v>
      </c>
      <c r="E61" s="2">
        <v>80</v>
      </c>
      <c r="F61" s="2">
        <v>70</v>
      </c>
      <c r="G61" s="2">
        <v>103</v>
      </c>
      <c r="H61" s="2">
        <v>113</v>
      </c>
      <c r="I61" s="34">
        <v>0</v>
      </c>
      <c r="J61" s="74">
        <f aca="true" t="shared" si="13" ref="J61:J80">D61+E61+F61+G61+H61+I61</f>
        <v>481</v>
      </c>
      <c r="K61" s="14"/>
    </row>
    <row r="62" spans="1:11" ht="26.25">
      <c r="A62" s="2" t="s">
        <v>9</v>
      </c>
      <c r="B62" s="2">
        <v>162</v>
      </c>
      <c r="C62" s="2">
        <v>28</v>
      </c>
      <c r="D62" s="1">
        <f t="shared" si="12"/>
        <v>190</v>
      </c>
      <c r="E62" s="2">
        <v>117</v>
      </c>
      <c r="F62" s="2">
        <v>122</v>
      </c>
      <c r="G62" s="2">
        <v>92</v>
      </c>
      <c r="H62" s="2">
        <v>101</v>
      </c>
      <c r="I62" s="34">
        <v>0</v>
      </c>
      <c r="J62" s="74">
        <f t="shared" si="13"/>
        <v>622</v>
      </c>
      <c r="K62" s="14"/>
    </row>
    <row r="63" spans="1:11" ht="26.25">
      <c r="A63" s="2" t="s">
        <v>10</v>
      </c>
      <c r="B63" s="2">
        <v>272</v>
      </c>
      <c r="C63" s="2">
        <v>73</v>
      </c>
      <c r="D63" s="1">
        <f t="shared" si="12"/>
        <v>345</v>
      </c>
      <c r="E63" s="2">
        <v>194</v>
      </c>
      <c r="F63" s="2">
        <v>200</v>
      </c>
      <c r="G63" s="2">
        <v>175</v>
      </c>
      <c r="H63" s="2">
        <v>157</v>
      </c>
      <c r="I63" s="34">
        <v>0</v>
      </c>
      <c r="J63" s="74">
        <f t="shared" si="13"/>
        <v>1071</v>
      </c>
      <c r="K63" s="14"/>
    </row>
    <row r="64" spans="1:11" ht="26.25">
      <c r="A64" s="2" t="s">
        <v>11</v>
      </c>
      <c r="B64" s="2">
        <v>90</v>
      </c>
      <c r="C64" s="2">
        <v>26</v>
      </c>
      <c r="D64" s="1">
        <f t="shared" si="12"/>
        <v>116</v>
      </c>
      <c r="E64" s="2">
        <v>92</v>
      </c>
      <c r="F64" s="2">
        <v>61</v>
      </c>
      <c r="G64" s="2">
        <v>88</v>
      </c>
      <c r="H64" s="2">
        <v>75</v>
      </c>
      <c r="I64" s="34">
        <v>0</v>
      </c>
      <c r="J64" s="74">
        <f t="shared" si="13"/>
        <v>432</v>
      </c>
      <c r="K64" s="14"/>
    </row>
    <row r="65" spans="1:11" ht="52.5">
      <c r="A65" s="2" t="s">
        <v>68</v>
      </c>
      <c r="B65" s="11">
        <v>341</v>
      </c>
      <c r="C65" s="11">
        <v>132</v>
      </c>
      <c r="D65" s="1">
        <f t="shared" si="12"/>
        <v>473</v>
      </c>
      <c r="E65" s="11">
        <v>497</v>
      </c>
      <c r="F65" s="11">
        <v>407</v>
      </c>
      <c r="G65" s="11">
        <v>384</v>
      </c>
      <c r="H65" s="11">
        <v>318</v>
      </c>
      <c r="I65" s="68">
        <v>0</v>
      </c>
      <c r="J65" s="74">
        <f t="shared" si="13"/>
        <v>2079</v>
      </c>
      <c r="K65" s="14"/>
    </row>
    <row r="66" spans="1:11" ht="26.25">
      <c r="A66" s="2" t="s">
        <v>12</v>
      </c>
      <c r="B66" s="11">
        <v>139</v>
      </c>
      <c r="C66" s="11">
        <v>36</v>
      </c>
      <c r="D66" s="1">
        <f t="shared" si="12"/>
        <v>175</v>
      </c>
      <c r="E66" s="11">
        <v>107</v>
      </c>
      <c r="F66" s="11">
        <v>67</v>
      </c>
      <c r="G66" s="11">
        <v>80</v>
      </c>
      <c r="H66" s="11">
        <v>83</v>
      </c>
      <c r="I66" s="68">
        <v>0</v>
      </c>
      <c r="J66" s="74">
        <f t="shared" si="13"/>
        <v>512</v>
      </c>
      <c r="K66" s="14"/>
    </row>
    <row r="67" spans="1:11" ht="26.25">
      <c r="A67" s="2" t="s">
        <v>13</v>
      </c>
      <c r="B67" s="11">
        <v>250</v>
      </c>
      <c r="C67" s="11">
        <v>82</v>
      </c>
      <c r="D67" s="1">
        <f t="shared" si="12"/>
        <v>332</v>
      </c>
      <c r="E67" s="11">
        <v>185</v>
      </c>
      <c r="F67" s="11">
        <v>228</v>
      </c>
      <c r="G67" s="11">
        <v>254</v>
      </c>
      <c r="H67" s="11">
        <v>316</v>
      </c>
      <c r="I67" s="68">
        <v>0</v>
      </c>
      <c r="J67" s="74">
        <f t="shared" si="13"/>
        <v>1315</v>
      </c>
      <c r="K67" s="14"/>
    </row>
    <row r="68" spans="1:11" ht="26.25">
      <c r="A68" s="2" t="s">
        <v>14</v>
      </c>
      <c r="B68" s="11">
        <v>175</v>
      </c>
      <c r="C68" s="11">
        <v>105</v>
      </c>
      <c r="D68" s="1">
        <f t="shared" si="12"/>
        <v>280</v>
      </c>
      <c r="E68" s="11">
        <v>161</v>
      </c>
      <c r="F68" s="11">
        <v>153</v>
      </c>
      <c r="G68" s="11">
        <v>185</v>
      </c>
      <c r="H68" s="11">
        <v>211</v>
      </c>
      <c r="I68" s="68">
        <v>0</v>
      </c>
      <c r="J68" s="74">
        <f t="shared" si="13"/>
        <v>990</v>
      </c>
      <c r="K68" s="14"/>
    </row>
    <row r="69" spans="1:11" ht="26.25">
      <c r="A69" s="2" t="s">
        <v>16</v>
      </c>
      <c r="B69" s="11">
        <v>290</v>
      </c>
      <c r="C69" s="11">
        <v>74</v>
      </c>
      <c r="D69" s="1">
        <f t="shared" si="12"/>
        <v>364</v>
      </c>
      <c r="E69" s="11">
        <v>249</v>
      </c>
      <c r="F69" s="11">
        <v>262</v>
      </c>
      <c r="G69" s="11">
        <v>362</v>
      </c>
      <c r="H69" s="11">
        <v>349</v>
      </c>
      <c r="I69" s="68">
        <v>0</v>
      </c>
      <c r="J69" s="74">
        <f t="shared" si="13"/>
        <v>1586</v>
      </c>
      <c r="K69" s="14"/>
    </row>
    <row r="70" spans="1:11" ht="26.25">
      <c r="A70" s="2" t="s">
        <v>17</v>
      </c>
      <c r="B70" s="11">
        <v>1009</v>
      </c>
      <c r="C70" s="11">
        <v>677</v>
      </c>
      <c r="D70" s="1">
        <f t="shared" si="12"/>
        <v>1686</v>
      </c>
      <c r="E70" s="11">
        <v>780</v>
      </c>
      <c r="F70" s="11">
        <v>775</v>
      </c>
      <c r="G70" s="11">
        <v>750</v>
      </c>
      <c r="H70" s="11">
        <v>0</v>
      </c>
      <c r="I70" s="68">
        <v>0</v>
      </c>
      <c r="J70" s="74">
        <f t="shared" si="13"/>
        <v>3991</v>
      </c>
      <c r="K70" s="14"/>
    </row>
    <row r="71" spans="1:11" ht="26.25">
      <c r="A71" s="2" t="s">
        <v>58</v>
      </c>
      <c r="B71" s="11">
        <v>2280</v>
      </c>
      <c r="C71" s="11">
        <v>1867</v>
      </c>
      <c r="D71" s="1">
        <f t="shared" si="12"/>
        <v>4147</v>
      </c>
      <c r="E71" s="11">
        <v>3429</v>
      </c>
      <c r="F71" s="11">
        <v>3094</v>
      </c>
      <c r="G71" s="11">
        <v>2731</v>
      </c>
      <c r="H71" s="11">
        <v>0</v>
      </c>
      <c r="I71" s="68">
        <v>0</v>
      </c>
      <c r="J71" s="74">
        <f t="shared" si="13"/>
        <v>13401</v>
      </c>
      <c r="K71" s="14"/>
    </row>
    <row r="72" spans="1:11" ht="26.25">
      <c r="A72" s="2" t="s">
        <v>67</v>
      </c>
      <c r="B72" s="11">
        <v>412</v>
      </c>
      <c r="C72" s="11">
        <v>0</v>
      </c>
      <c r="D72" s="1">
        <f t="shared" si="12"/>
        <v>412</v>
      </c>
      <c r="E72" s="11">
        <v>0</v>
      </c>
      <c r="F72" s="11">
        <v>0</v>
      </c>
      <c r="G72" s="11">
        <v>0</v>
      </c>
      <c r="H72" s="11">
        <v>0</v>
      </c>
      <c r="I72" s="68">
        <v>0</v>
      </c>
      <c r="J72" s="74">
        <f t="shared" si="13"/>
        <v>412</v>
      </c>
      <c r="K72" s="14"/>
    </row>
    <row r="73" spans="1:11" ht="26.25">
      <c r="A73" s="2" t="s">
        <v>63</v>
      </c>
      <c r="B73" s="11">
        <v>693</v>
      </c>
      <c r="C73" s="11">
        <v>171</v>
      </c>
      <c r="D73" s="1">
        <f t="shared" si="12"/>
        <v>864</v>
      </c>
      <c r="E73" s="11">
        <v>675</v>
      </c>
      <c r="F73" s="11">
        <v>810</v>
      </c>
      <c r="G73" s="11">
        <v>822</v>
      </c>
      <c r="H73" s="11">
        <v>384</v>
      </c>
      <c r="I73" s="68">
        <v>0</v>
      </c>
      <c r="J73" s="74">
        <f t="shared" si="13"/>
        <v>3555</v>
      </c>
      <c r="K73" s="14"/>
    </row>
    <row r="74" spans="1:11" ht="26.25">
      <c r="A74" s="2" t="s">
        <v>62</v>
      </c>
      <c r="B74" s="11">
        <v>154</v>
      </c>
      <c r="C74" s="11">
        <v>24</v>
      </c>
      <c r="D74" s="1">
        <f t="shared" si="12"/>
        <v>178</v>
      </c>
      <c r="E74" s="11">
        <v>172</v>
      </c>
      <c r="F74" s="11">
        <v>118</v>
      </c>
      <c r="G74" s="11">
        <v>0</v>
      </c>
      <c r="H74" s="11">
        <v>0</v>
      </c>
      <c r="I74" s="68">
        <v>0</v>
      </c>
      <c r="J74" s="74">
        <f t="shared" si="13"/>
        <v>468</v>
      </c>
      <c r="K74" s="14"/>
    </row>
    <row r="75" spans="1:11" ht="26.25">
      <c r="A75" s="2" t="s">
        <v>20</v>
      </c>
      <c r="B75" s="11">
        <v>132</v>
      </c>
      <c r="C75" s="11">
        <v>39</v>
      </c>
      <c r="D75" s="1">
        <f t="shared" si="12"/>
        <v>171</v>
      </c>
      <c r="E75" s="11">
        <v>141</v>
      </c>
      <c r="F75" s="11">
        <v>65</v>
      </c>
      <c r="G75" s="11">
        <v>0</v>
      </c>
      <c r="H75" s="11">
        <v>0</v>
      </c>
      <c r="I75" s="68">
        <v>0</v>
      </c>
      <c r="J75" s="74">
        <f t="shared" si="13"/>
        <v>377</v>
      </c>
      <c r="K75" s="14"/>
    </row>
    <row r="76" spans="1:11" ht="26.25">
      <c r="A76" s="2" t="s">
        <v>21</v>
      </c>
      <c r="B76" s="11">
        <v>242</v>
      </c>
      <c r="C76" s="11">
        <v>78</v>
      </c>
      <c r="D76" s="1">
        <f t="shared" si="12"/>
        <v>320</v>
      </c>
      <c r="E76" s="11">
        <v>246</v>
      </c>
      <c r="F76" s="11">
        <v>0</v>
      </c>
      <c r="G76" s="11">
        <v>0</v>
      </c>
      <c r="H76" s="11">
        <v>0</v>
      </c>
      <c r="I76" s="68">
        <v>0</v>
      </c>
      <c r="J76" s="74">
        <f t="shared" si="13"/>
        <v>566</v>
      </c>
      <c r="K76" s="14"/>
    </row>
    <row r="77" spans="1:11" ht="26.25">
      <c r="A77" s="2" t="s">
        <v>26</v>
      </c>
      <c r="B77" s="11">
        <v>90</v>
      </c>
      <c r="C77" s="11">
        <v>19</v>
      </c>
      <c r="D77" s="1">
        <f t="shared" si="12"/>
        <v>109</v>
      </c>
      <c r="E77" s="11">
        <v>76</v>
      </c>
      <c r="F77" s="11">
        <v>56</v>
      </c>
      <c r="G77" s="11">
        <v>0</v>
      </c>
      <c r="H77" s="11">
        <v>0</v>
      </c>
      <c r="I77" s="68">
        <v>0</v>
      </c>
      <c r="J77" s="74">
        <f t="shared" si="13"/>
        <v>241</v>
      </c>
      <c r="K77" s="14"/>
    </row>
    <row r="78" spans="1:11" ht="26.25">
      <c r="A78" s="2" t="s">
        <v>27</v>
      </c>
      <c r="B78" s="11">
        <v>86</v>
      </c>
      <c r="C78" s="11">
        <v>31</v>
      </c>
      <c r="D78" s="1">
        <f t="shared" si="12"/>
        <v>117</v>
      </c>
      <c r="E78" s="11">
        <v>61</v>
      </c>
      <c r="F78" s="11">
        <v>42</v>
      </c>
      <c r="G78" s="11">
        <v>0</v>
      </c>
      <c r="H78" s="11">
        <v>0</v>
      </c>
      <c r="I78" s="68">
        <v>0</v>
      </c>
      <c r="J78" s="74">
        <f t="shared" si="13"/>
        <v>220</v>
      </c>
      <c r="K78" s="14"/>
    </row>
    <row r="79" spans="1:11" ht="26.25">
      <c r="A79" s="2" t="s">
        <v>28</v>
      </c>
      <c r="B79" s="11">
        <v>33</v>
      </c>
      <c r="C79" s="11">
        <v>38</v>
      </c>
      <c r="D79" s="1">
        <f t="shared" si="12"/>
        <v>71</v>
      </c>
      <c r="E79" s="11">
        <v>55</v>
      </c>
      <c r="F79" s="11">
        <v>48</v>
      </c>
      <c r="G79" s="11">
        <v>27</v>
      </c>
      <c r="H79" s="11">
        <v>0</v>
      </c>
      <c r="I79" s="68">
        <v>0</v>
      </c>
      <c r="J79" s="74">
        <f t="shared" si="13"/>
        <v>201</v>
      </c>
      <c r="K79" s="14"/>
    </row>
    <row r="80" spans="1:11" ht="26.25">
      <c r="A80" s="2" t="s">
        <v>29</v>
      </c>
      <c r="B80" s="67">
        <v>237</v>
      </c>
      <c r="C80" s="67">
        <v>19</v>
      </c>
      <c r="D80" s="1">
        <f t="shared" si="12"/>
        <v>256</v>
      </c>
      <c r="E80" s="67">
        <v>180</v>
      </c>
      <c r="F80" s="67">
        <v>152</v>
      </c>
      <c r="G80" s="67">
        <v>0</v>
      </c>
      <c r="H80" s="67">
        <v>0</v>
      </c>
      <c r="I80" s="69">
        <v>0</v>
      </c>
      <c r="J80" s="74">
        <f t="shared" si="13"/>
        <v>588</v>
      </c>
      <c r="K80" s="14"/>
    </row>
    <row r="81" spans="1:11" ht="27" thickBot="1">
      <c r="A81" s="59" t="s">
        <v>30</v>
      </c>
      <c r="B81" s="49">
        <f>SUM(B60:B80)</f>
        <v>7498</v>
      </c>
      <c r="C81" s="49">
        <f aca="true" t="shared" si="14" ref="C81:J81">SUM(C60:C80)</f>
        <v>3540</v>
      </c>
      <c r="D81" s="49">
        <f t="shared" si="14"/>
        <v>11038</v>
      </c>
      <c r="E81" s="49">
        <f t="shared" si="14"/>
        <v>7713</v>
      </c>
      <c r="F81" s="49">
        <f t="shared" si="14"/>
        <v>6897</v>
      </c>
      <c r="G81" s="49">
        <f t="shared" si="14"/>
        <v>6150</v>
      </c>
      <c r="H81" s="49">
        <f t="shared" si="14"/>
        <v>2186</v>
      </c>
      <c r="I81" s="52">
        <f t="shared" si="14"/>
        <v>96</v>
      </c>
      <c r="J81" s="75">
        <f t="shared" si="14"/>
        <v>34080</v>
      </c>
      <c r="K81" s="14"/>
    </row>
    <row r="86" spans="1:10" ht="27" thickBot="1">
      <c r="A86" s="81" t="s">
        <v>208</v>
      </c>
      <c r="B86" s="81"/>
      <c r="C86" s="81"/>
      <c r="D86" s="81"/>
      <c r="E86" s="81"/>
      <c r="F86" s="81"/>
      <c r="G86" s="81"/>
      <c r="H86" s="81"/>
      <c r="I86" s="81"/>
      <c r="J86" s="81"/>
    </row>
    <row r="87" spans="1:10" ht="26.25">
      <c r="A87" s="97" t="s">
        <v>0</v>
      </c>
      <c r="B87" s="99" t="s">
        <v>32</v>
      </c>
      <c r="C87" s="99"/>
      <c r="D87" s="99"/>
      <c r="E87" s="99" t="s">
        <v>36</v>
      </c>
      <c r="F87" s="99" t="s">
        <v>37</v>
      </c>
      <c r="G87" s="99" t="s">
        <v>38</v>
      </c>
      <c r="H87" s="99" t="s">
        <v>39</v>
      </c>
      <c r="I87" s="90" t="s">
        <v>40</v>
      </c>
      <c r="J87" s="112" t="s">
        <v>31</v>
      </c>
    </row>
    <row r="88" spans="1:10" ht="27" thickBot="1">
      <c r="A88" s="98"/>
      <c r="B88" s="49" t="s">
        <v>33</v>
      </c>
      <c r="C88" s="49" t="s">
        <v>34</v>
      </c>
      <c r="D88" s="49" t="s">
        <v>35</v>
      </c>
      <c r="E88" s="116"/>
      <c r="F88" s="116"/>
      <c r="G88" s="116"/>
      <c r="H88" s="116"/>
      <c r="I88" s="111"/>
      <c r="J88" s="113"/>
    </row>
    <row r="89" spans="1:10" ht="26.25">
      <c r="A89" s="32" t="s">
        <v>7</v>
      </c>
      <c r="B89" s="1">
        <v>41</v>
      </c>
      <c r="C89" s="1">
        <v>1</v>
      </c>
      <c r="D89" s="1">
        <f>C89+B89</f>
        <v>42</v>
      </c>
      <c r="E89" s="1">
        <v>19</v>
      </c>
      <c r="F89" s="1">
        <v>21</v>
      </c>
      <c r="G89" s="1">
        <v>9</v>
      </c>
      <c r="H89" s="1">
        <v>8</v>
      </c>
      <c r="I89" s="33">
        <v>0</v>
      </c>
      <c r="J89" s="74">
        <f>D89+E89+F89+G89+H89+I89</f>
        <v>99</v>
      </c>
    </row>
    <row r="90" spans="1:10" ht="26.25">
      <c r="A90" s="2" t="s">
        <v>8</v>
      </c>
      <c r="B90" s="2">
        <v>25</v>
      </c>
      <c r="C90" s="2">
        <v>4</v>
      </c>
      <c r="D90" s="2">
        <f aca="true" t="shared" si="15" ref="D90:D109">C90+B90</f>
        <v>29</v>
      </c>
      <c r="E90" s="2">
        <v>42</v>
      </c>
      <c r="F90" s="2">
        <v>19</v>
      </c>
      <c r="G90" s="2">
        <v>15</v>
      </c>
      <c r="H90" s="2">
        <v>10</v>
      </c>
      <c r="I90" s="34">
        <v>0</v>
      </c>
      <c r="J90" s="74">
        <f aca="true" t="shared" si="16" ref="J90:J109">D90+E90+F90+G90+H90+I90</f>
        <v>115</v>
      </c>
    </row>
    <row r="91" spans="1:10" ht="26.25">
      <c r="A91" s="2" t="s">
        <v>9</v>
      </c>
      <c r="B91" s="2">
        <v>22</v>
      </c>
      <c r="C91" s="2">
        <v>0</v>
      </c>
      <c r="D91" s="2">
        <f t="shared" si="15"/>
        <v>22</v>
      </c>
      <c r="E91" s="2">
        <v>29</v>
      </c>
      <c r="F91" s="2">
        <v>7</v>
      </c>
      <c r="G91" s="2">
        <v>11</v>
      </c>
      <c r="H91" s="2">
        <v>9</v>
      </c>
      <c r="I91" s="34">
        <v>0</v>
      </c>
      <c r="J91" s="74">
        <f t="shared" si="16"/>
        <v>78</v>
      </c>
    </row>
    <row r="92" spans="1:10" ht="26.25">
      <c r="A92" s="2" t="s">
        <v>10</v>
      </c>
      <c r="B92" s="2">
        <v>68</v>
      </c>
      <c r="C92" s="2">
        <v>30</v>
      </c>
      <c r="D92" s="2">
        <f t="shared" si="15"/>
        <v>98</v>
      </c>
      <c r="E92" s="2">
        <v>61</v>
      </c>
      <c r="F92" s="2">
        <v>41</v>
      </c>
      <c r="G92" s="2">
        <v>28</v>
      </c>
      <c r="H92" s="2">
        <v>11</v>
      </c>
      <c r="I92" s="34">
        <v>0</v>
      </c>
      <c r="J92" s="74">
        <f t="shared" si="16"/>
        <v>239</v>
      </c>
    </row>
    <row r="93" spans="1:10" ht="26.25">
      <c r="A93" s="2" t="s">
        <v>11</v>
      </c>
      <c r="B93" s="2">
        <v>26</v>
      </c>
      <c r="C93" s="2">
        <v>6</v>
      </c>
      <c r="D93" s="2">
        <f t="shared" si="15"/>
        <v>32</v>
      </c>
      <c r="E93" s="2">
        <v>21</v>
      </c>
      <c r="F93" s="2">
        <v>16</v>
      </c>
      <c r="G93" s="2">
        <v>10</v>
      </c>
      <c r="H93" s="2">
        <v>9</v>
      </c>
      <c r="I93" s="34">
        <v>0</v>
      </c>
      <c r="J93" s="74">
        <f t="shared" si="16"/>
        <v>88</v>
      </c>
    </row>
    <row r="94" spans="1:10" ht="52.5">
      <c r="A94" s="2" t="s">
        <v>68</v>
      </c>
      <c r="B94" s="11">
        <v>43</v>
      </c>
      <c r="C94" s="11">
        <v>40</v>
      </c>
      <c r="D94" s="2">
        <f t="shared" si="15"/>
        <v>83</v>
      </c>
      <c r="E94" s="11">
        <v>77</v>
      </c>
      <c r="F94" s="11">
        <v>46</v>
      </c>
      <c r="G94" s="11">
        <v>38</v>
      </c>
      <c r="H94" s="11">
        <v>15</v>
      </c>
      <c r="I94" s="68">
        <v>0</v>
      </c>
      <c r="J94" s="74">
        <f t="shared" si="16"/>
        <v>259</v>
      </c>
    </row>
    <row r="95" spans="1:10" ht="26.25">
      <c r="A95" s="2" t="s">
        <v>12</v>
      </c>
      <c r="B95" s="11">
        <v>37</v>
      </c>
      <c r="C95" s="11">
        <v>13</v>
      </c>
      <c r="D95" s="2">
        <f t="shared" si="15"/>
        <v>50</v>
      </c>
      <c r="E95" s="11">
        <v>16</v>
      </c>
      <c r="F95" s="11">
        <v>26</v>
      </c>
      <c r="G95" s="11">
        <v>4</v>
      </c>
      <c r="H95" s="11">
        <v>11</v>
      </c>
      <c r="I95" s="68">
        <v>0</v>
      </c>
      <c r="J95" s="74">
        <f t="shared" si="16"/>
        <v>107</v>
      </c>
    </row>
    <row r="96" spans="1:10" ht="26.25">
      <c r="A96" s="2" t="s">
        <v>13</v>
      </c>
      <c r="B96" s="11">
        <v>70</v>
      </c>
      <c r="C96" s="11">
        <v>38</v>
      </c>
      <c r="D96" s="2">
        <f t="shared" si="15"/>
        <v>108</v>
      </c>
      <c r="E96" s="11">
        <v>37</v>
      </c>
      <c r="F96" s="11">
        <v>42</v>
      </c>
      <c r="G96" s="11">
        <v>20</v>
      </c>
      <c r="H96" s="11">
        <v>14</v>
      </c>
      <c r="I96" s="68">
        <v>0</v>
      </c>
      <c r="J96" s="74">
        <f t="shared" si="16"/>
        <v>221</v>
      </c>
    </row>
    <row r="97" spans="1:10" ht="26.25">
      <c r="A97" s="2" t="s">
        <v>14</v>
      </c>
      <c r="B97" s="11">
        <v>37</v>
      </c>
      <c r="C97" s="11">
        <v>23</v>
      </c>
      <c r="D97" s="2">
        <f t="shared" si="15"/>
        <v>60</v>
      </c>
      <c r="E97" s="11">
        <v>19</v>
      </c>
      <c r="F97" s="11">
        <v>8</v>
      </c>
      <c r="G97" s="11">
        <v>2</v>
      </c>
      <c r="H97" s="11">
        <v>2</v>
      </c>
      <c r="I97" s="68">
        <v>0</v>
      </c>
      <c r="J97" s="74">
        <f t="shared" si="16"/>
        <v>91</v>
      </c>
    </row>
    <row r="98" spans="1:10" ht="26.25">
      <c r="A98" s="2" t="s">
        <v>16</v>
      </c>
      <c r="B98" s="11">
        <v>72</v>
      </c>
      <c r="C98" s="11">
        <v>11</v>
      </c>
      <c r="D98" s="2">
        <f t="shared" si="15"/>
        <v>83</v>
      </c>
      <c r="E98" s="11">
        <v>29</v>
      </c>
      <c r="F98" s="11">
        <v>28</v>
      </c>
      <c r="G98" s="11">
        <v>26</v>
      </c>
      <c r="H98" s="11">
        <v>4</v>
      </c>
      <c r="I98" s="68">
        <v>0</v>
      </c>
      <c r="J98" s="74">
        <f t="shared" si="16"/>
        <v>170</v>
      </c>
    </row>
    <row r="99" spans="1:10" ht="26.25">
      <c r="A99" s="2" t="s">
        <v>17</v>
      </c>
      <c r="B99" s="11">
        <v>218</v>
      </c>
      <c r="C99" s="11">
        <v>140</v>
      </c>
      <c r="D99" s="2">
        <f t="shared" si="15"/>
        <v>358</v>
      </c>
      <c r="E99" s="11">
        <v>157</v>
      </c>
      <c r="F99" s="11">
        <v>96</v>
      </c>
      <c r="G99" s="11">
        <v>31</v>
      </c>
      <c r="H99" s="11">
        <v>0</v>
      </c>
      <c r="I99" s="68">
        <v>0</v>
      </c>
      <c r="J99" s="74">
        <f t="shared" si="16"/>
        <v>642</v>
      </c>
    </row>
    <row r="100" spans="1:10" ht="26.25">
      <c r="A100" s="2" t="s">
        <v>58</v>
      </c>
      <c r="B100" s="11">
        <v>517</v>
      </c>
      <c r="C100" s="11">
        <v>395</v>
      </c>
      <c r="D100" s="2">
        <f t="shared" si="15"/>
        <v>912</v>
      </c>
      <c r="E100" s="11">
        <v>560</v>
      </c>
      <c r="F100" s="11">
        <v>176</v>
      </c>
      <c r="G100" s="11">
        <v>55</v>
      </c>
      <c r="H100" s="11">
        <v>0</v>
      </c>
      <c r="I100" s="68">
        <v>0</v>
      </c>
      <c r="J100" s="74">
        <f t="shared" si="16"/>
        <v>1703</v>
      </c>
    </row>
    <row r="101" spans="1:10" ht="26.25">
      <c r="A101" s="2" t="s">
        <v>59</v>
      </c>
      <c r="B101" s="11">
        <v>95</v>
      </c>
      <c r="C101" s="11">
        <v>0</v>
      </c>
      <c r="D101" s="2">
        <f t="shared" si="15"/>
        <v>95</v>
      </c>
      <c r="E101" s="11">
        <v>0</v>
      </c>
      <c r="F101" s="11">
        <v>0</v>
      </c>
      <c r="G101" s="11">
        <v>0</v>
      </c>
      <c r="H101" s="11">
        <v>0</v>
      </c>
      <c r="I101" s="68">
        <v>0</v>
      </c>
      <c r="J101" s="74">
        <f t="shared" si="16"/>
        <v>95</v>
      </c>
    </row>
    <row r="102" spans="1:10" ht="26.25">
      <c r="A102" s="2" t="s">
        <v>63</v>
      </c>
      <c r="B102" s="11">
        <v>149</v>
      </c>
      <c r="C102" s="11">
        <v>44</v>
      </c>
      <c r="D102" s="2">
        <f t="shared" si="15"/>
        <v>193</v>
      </c>
      <c r="E102" s="11">
        <v>157</v>
      </c>
      <c r="F102" s="11">
        <v>110</v>
      </c>
      <c r="G102" s="11">
        <v>58</v>
      </c>
      <c r="H102" s="11">
        <v>6</v>
      </c>
      <c r="I102" s="68">
        <v>0</v>
      </c>
      <c r="J102" s="74">
        <f t="shared" si="16"/>
        <v>524</v>
      </c>
    </row>
    <row r="103" spans="1:10" ht="26.25">
      <c r="A103" s="2" t="s">
        <v>62</v>
      </c>
      <c r="B103" s="11">
        <v>44</v>
      </c>
      <c r="C103" s="11">
        <v>8</v>
      </c>
      <c r="D103" s="2">
        <f t="shared" si="15"/>
        <v>52</v>
      </c>
      <c r="E103" s="11">
        <v>54</v>
      </c>
      <c r="F103" s="11">
        <v>32</v>
      </c>
      <c r="G103" s="11">
        <v>0</v>
      </c>
      <c r="H103" s="11">
        <v>0</v>
      </c>
      <c r="I103" s="68">
        <v>0</v>
      </c>
      <c r="J103" s="74">
        <f t="shared" si="16"/>
        <v>138</v>
      </c>
    </row>
    <row r="104" spans="1:10" ht="26.25">
      <c r="A104" s="2" t="s">
        <v>20</v>
      </c>
      <c r="B104" s="11">
        <v>33</v>
      </c>
      <c r="C104" s="11">
        <v>12</v>
      </c>
      <c r="D104" s="2">
        <f t="shared" si="15"/>
        <v>45</v>
      </c>
      <c r="E104" s="11">
        <v>36</v>
      </c>
      <c r="F104" s="11">
        <v>16</v>
      </c>
      <c r="G104" s="11">
        <v>0</v>
      </c>
      <c r="H104" s="11">
        <v>0</v>
      </c>
      <c r="I104" s="68">
        <v>0</v>
      </c>
      <c r="J104" s="74">
        <f t="shared" si="16"/>
        <v>97</v>
      </c>
    </row>
    <row r="105" spans="1:10" ht="26.25">
      <c r="A105" s="2" t="s">
        <v>21</v>
      </c>
      <c r="B105" s="11">
        <v>71</v>
      </c>
      <c r="C105" s="11">
        <v>20</v>
      </c>
      <c r="D105" s="2">
        <f t="shared" si="15"/>
        <v>91</v>
      </c>
      <c r="E105" s="11">
        <v>44</v>
      </c>
      <c r="F105" s="11">
        <v>0</v>
      </c>
      <c r="G105" s="11">
        <v>0</v>
      </c>
      <c r="H105" s="11">
        <v>0</v>
      </c>
      <c r="I105" s="68">
        <v>0</v>
      </c>
      <c r="J105" s="74">
        <f t="shared" si="16"/>
        <v>135</v>
      </c>
    </row>
    <row r="106" spans="1:10" ht="26.25">
      <c r="A106" s="2" t="s">
        <v>26</v>
      </c>
      <c r="B106" s="11">
        <v>18</v>
      </c>
      <c r="C106" s="11">
        <v>5</v>
      </c>
      <c r="D106" s="2">
        <f t="shared" si="15"/>
        <v>23</v>
      </c>
      <c r="E106" s="11">
        <v>17</v>
      </c>
      <c r="F106" s="11">
        <v>12</v>
      </c>
      <c r="G106" s="11"/>
      <c r="H106" s="11"/>
      <c r="I106" s="68"/>
      <c r="J106" s="74">
        <f t="shared" si="16"/>
        <v>52</v>
      </c>
    </row>
    <row r="107" spans="1:10" ht="26.25">
      <c r="A107" s="2" t="s">
        <v>27</v>
      </c>
      <c r="B107" s="11">
        <v>10</v>
      </c>
      <c r="C107" s="11">
        <v>1</v>
      </c>
      <c r="D107" s="2">
        <v>11</v>
      </c>
      <c r="E107" s="11">
        <v>5</v>
      </c>
      <c r="F107" s="11">
        <v>6</v>
      </c>
      <c r="G107" s="11">
        <v>0</v>
      </c>
      <c r="H107" s="11">
        <v>0</v>
      </c>
      <c r="I107" s="68">
        <v>0</v>
      </c>
      <c r="J107" s="74">
        <f t="shared" si="16"/>
        <v>22</v>
      </c>
    </row>
    <row r="108" spans="1:10" ht="26.25">
      <c r="A108" s="2" t="s">
        <v>28</v>
      </c>
      <c r="B108" s="11">
        <v>10</v>
      </c>
      <c r="C108" s="11">
        <v>0</v>
      </c>
      <c r="D108" s="2">
        <f t="shared" si="15"/>
        <v>10</v>
      </c>
      <c r="E108" s="11">
        <v>3</v>
      </c>
      <c r="F108" s="11">
        <v>0</v>
      </c>
      <c r="G108" s="11">
        <v>0</v>
      </c>
      <c r="H108" s="11">
        <v>0</v>
      </c>
      <c r="I108" s="68">
        <v>0</v>
      </c>
      <c r="J108" s="74">
        <f t="shared" si="16"/>
        <v>13</v>
      </c>
    </row>
    <row r="109" spans="1:10" ht="26.25">
      <c r="A109" s="2" t="s">
        <v>29</v>
      </c>
      <c r="B109" s="67">
        <v>60</v>
      </c>
      <c r="C109" s="67">
        <v>7</v>
      </c>
      <c r="D109" s="3">
        <f t="shared" si="15"/>
        <v>67</v>
      </c>
      <c r="E109" s="67">
        <v>58</v>
      </c>
      <c r="F109" s="67">
        <v>43</v>
      </c>
      <c r="G109" s="67">
        <v>0</v>
      </c>
      <c r="H109" s="67">
        <v>0</v>
      </c>
      <c r="I109" s="69">
        <v>0</v>
      </c>
      <c r="J109" s="74">
        <f t="shared" si="16"/>
        <v>168</v>
      </c>
    </row>
    <row r="110" spans="1:10" ht="27" thickBot="1">
      <c r="A110" s="59" t="s">
        <v>30</v>
      </c>
      <c r="B110" s="49">
        <f>SUM(B89:B109)</f>
        <v>1666</v>
      </c>
      <c r="C110" s="49">
        <f aca="true" t="shared" si="17" ref="C110:J110">SUM(C89:C109)</f>
        <v>798</v>
      </c>
      <c r="D110" s="49">
        <f t="shared" si="17"/>
        <v>2464</v>
      </c>
      <c r="E110" s="49">
        <f t="shared" si="17"/>
        <v>1441</v>
      </c>
      <c r="F110" s="49">
        <f t="shared" si="17"/>
        <v>745</v>
      </c>
      <c r="G110" s="49">
        <f t="shared" si="17"/>
        <v>307</v>
      </c>
      <c r="H110" s="49">
        <f t="shared" si="17"/>
        <v>99</v>
      </c>
      <c r="I110" s="52">
        <f t="shared" si="17"/>
        <v>0</v>
      </c>
      <c r="J110" s="75">
        <f t="shared" si="17"/>
        <v>5056</v>
      </c>
    </row>
    <row r="115" spans="1:14" ht="27" thickBot="1">
      <c r="A115" s="78" t="s">
        <v>202</v>
      </c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</row>
    <row r="116" spans="1:14" ht="26.25">
      <c r="A116" s="97" t="s">
        <v>0</v>
      </c>
      <c r="B116" s="99" t="s">
        <v>41</v>
      </c>
      <c r="C116" s="99"/>
      <c r="D116" s="99" t="s">
        <v>43</v>
      </c>
      <c r="E116" s="99"/>
      <c r="F116" s="99" t="s">
        <v>44</v>
      </c>
      <c r="G116" s="99"/>
      <c r="H116" s="99" t="s">
        <v>45</v>
      </c>
      <c r="I116" s="99"/>
      <c r="J116" s="99" t="s">
        <v>46</v>
      </c>
      <c r="K116" s="90"/>
      <c r="L116" s="95" t="s">
        <v>31</v>
      </c>
      <c r="M116" s="96"/>
      <c r="N116" s="94"/>
    </row>
    <row r="117" spans="1:14" ht="27" thickBot="1">
      <c r="A117" s="98"/>
      <c r="B117" s="49" t="s">
        <v>4</v>
      </c>
      <c r="C117" s="49" t="s">
        <v>42</v>
      </c>
      <c r="D117" s="49" t="s">
        <v>4</v>
      </c>
      <c r="E117" s="49" t="s">
        <v>42</v>
      </c>
      <c r="F117" s="49" t="s">
        <v>4</v>
      </c>
      <c r="G117" s="49" t="s">
        <v>42</v>
      </c>
      <c r="H117" s="49" t="s">
        <v>4</v>
      </c>
      <c r="I117" s="49" t="s">
        <v>42</v>
      </c>
      <c r="J117" s="49" t="s">
        <v>4</v>
      </c>
      <c r="K117" s="52" t="s">
        <v>42</v>
      </c>
      <c r="L117" s="48" t="s">
        <v>4</v>
      </c>
      <c r="M117" s="49" t="s">
        <v>42</v>
      </c>
      <c r="N117" s="50" t="s">
        <v>47</v>
      </c>
    </row>
    <row r="118" spans="1:14" ht="26.25">
      <c r="A118" s="32" t="s">
        <v>7</v>
      </c>
      <c r="B118" s="1">
        <v>560</v>
      </c>
      <c r="C118" s="1">
        <v>396</v>
      </c>
      <c r="D118" s="1">
        <v>7</v>
      </c>
      <c r="E118" s="1">
        <v>4</v>
      </c>
      <c r="F118" s="1">
        <v>13</v>
      </c>
      <c r="G118" s="1">
        <v>4</v>
      </c>
      <c r="H118" s="1">
        <v>52</v>
      </c>
      <c r="I118" s="1">
        <v>26</v>
      </c>
      <c r="J118" s="1">
        <v>6</v>
      </c>
      <c r="K118" s="1">
        <v>3</v>
      </c>
      <c r="L118" s="64">
        <v>638</v>
      </c>
      <c r="M118" s="65">
        <v>433</v>
      </c>
      <c r="N118" s="53">
        <v>1071</v>
      </c>
    </row>
    <row r="119" spans="1:14" ht="26.25">
      <c r="A119" s="2" t="s">
        <v>8</v>
      </c>
      <c r="B119" s="1">
        <v>294</v>
      </c>
      <c r="C119" s="1">
        <v>210</v>
      </c>
      <c r="D119" s="1">
        <v>11</v>
      </c>
      <c r="E119" s="1">
        <v>6</v>
      </c>
      <c r="F119" s="1">
        <v>6</v>
      </c>
      <c r="G119" s="1">
        <v>2</v>
      </c>
      <c r="H119" s="1">
        <v>48</v>
      </c>
      <c r="I119" s="1">
        <v>12</v>
      </c>
      <c r="J119" s="1">
        <v>5</v>
      </c>
      <c r="K119" s="1">
        <v>2</v>
      </c>
      <c r="L119" s="66">
        <v>364</v>
      </c>
      <c r="M119" s="10">
        <v>232</v>
      </c>
      <c r="N119" s="54">
        <v>596</v>
      </c>
    </row>
    <row r="120" spans="1:14" ht="26.25">
      <c r="A120" s="2" t="s">
        <v>9</v>
      </c>
      <c r="B120" s="1">
        <v>179</v>
      </c>
      <c r="C120" s="1">
        <v>463</v>
      </c>
      <c r="D120" s="1">
        <v>0</v>
      </c>
      <c r="E120" s="1">
        <v>0</v>
      </c>
      <c r="F120" s="1">
        <v>0</v>
      </c>
      <c r="G120" s="1">
        <v>1</v>
      </c>
      <c r="H120" s="1">
        <v>22</v>
      </c>
      <c r="I120" s="1">
        <v>34</v>
      </c>
      <c r="J120" s="1">
        <v>0</v>
      </c>
      <c r="K120" s="1">
        <v>1</v>
      </c>
      <c r="L120" s="66">
        <v>201</v>
      </c>
      <c r="M120" s="10">
        <v>499</v>
      </c>
      <c r="N120" s="54">
        <v>700</v>
      </c>
    </row>
    <row r="121" spans="1:14" ht="26.25">
      <c r="A121" s="2" t="s">
        <v>10</v>
      </c>
      <c r="B121" s="1">
        <v>683</v>
      </c>
      <c r="C121" s="1">
        <v>566</v>
      </c>
      <c r="D121" s="1">
        <v>5</v>
      </c>
      <c r="E121" s="1">
        <v>3</v>
      </c>
      <c r="F121" s="1">
        <v>4</v>
      </c>
      <c r="G121" s="1">
        <v>0</v>
      </c>
      <c r="H121" s="1">
        <v>44</v>
      </c>
      <c r="I121" s="1">
        <v>5</v>
      </c>
      <c r="J121" s="1">
        <v>0</v>
      </c>
      <c r="K121" s="1">
        <v>0</v>
      </c>
      <c r="L121" s="66">
        <v>736</v>
      </c>
      <c r="M121" s="10">
        <v>574</v>
      </c>
      <c r="N121" s="54">
        <v>1310</v>
      </c>
    </row>
    <row r="122" spans="1:14" ht="26.25">
      <c r="A122" s="2" t="s">
        <v>11</v>
      </c>
      <c r="B122" s="1">
        <v>253</v>
      </c>
      <c r="C122" s="1">
        <v>250</v>
      </c>
      <c r="D122" s="1">
        <v>6</v>
      </c>
      <c r="E122" s="1">
        <v>6</v>
      </c>
      <c r="F122" s="1">
        <v>1</v>
      </c>
      <c r="G122" s="1">
        <v>0</v>
      </c>
      <c r="H122" s="1">
        <v>1</v>
      </c>
      <c r="I122" s="1">
        <v>2</v>
      </c>
      <c r="J122" s="1">
        <v>0</v>
      </c>
      <c r="K122" s="1">
        <v>1</v>
      </c>
      <c r="L122" s="66">
        <v>261</v>
      </c>
      <c r="M122" s="10">
        <v>259</v>
      </c>
      <c r="N122" s="54">
        <v>520</v>
      </c>
    </row>
    <row r="123" spans="1:14" ht="52.5">
      <c r="A123" s="2" t="s">
        <v>68</v>
      </c>
      <c r="B123" s="1">
        <v>1909</v>
      </c>
      <c r="C123" s="1">
        <v>320</v>
      </c>
      <c r="D123" s="1">
        <v>19</v>
      </c>
      <c r="E123" s="1">
        <v>7</v>
      </c>
      <c r="F123" s="1">
        <v>8</v>
      </c>
      <c r="G123" s="1">
        <v>2</v>
      </c>
      <c r="H123" s="1">
        <v>70</v>
      </c>
      <c r="I123" s="1">
        <v>2</v>
      </c>
      <c r="J123" s="1">
        <v>1</v>
      </c>
      <c r="K123" s="1">
        <v>0</v>
      </c>
      <c r="L123" s="66">
        <v>2007</v>
      </c>
      <c r="M123" s="10">
        <v>331</v>
      </c>
      <c r="N123" s="54">
        <v>2338</v>
      </c>
    </row>
    <row r="124" spans="1:14" ht="26.25">
      <c r="A124" s="2" t="s">
        <v>12</v>
      </c>
      <c r="B124" s="1">
        <v>337</v>
      </c>
      <c r="C124" s="1">
        <v>244</v>
      </c>
      <c r="D124" s="1">
        <v>10</v>
      </c>
      <c r="E124" s="1">
        <v>4</v>
      </c>
      <c r="F124" s="1">
        <v>1</v>
      </c>
      <c r="G124" s="1">
        <v>0</v>
      </c>
      <c r="H124" s="1">
        <v>15</v>
      </c>
      <c r="I124" s="1">
        <v>7</v>
      </c>
      <c r="J124" s="1">
        <v>1</v>
      </c>
      <c r="K124" s="1">
        <v>0</v>
      </c>
      <c r="L124" s="66">
        <v>364</v>
      </c>
      <c r="M124" s="10">
        <v>255</v>
      </c>
      <c r="N124" s="54">
        <v>619</v>
      </c>
    </row>
    <row r="125" spans="1:14" ht="26.25">
      <c r="A125" s="2" t="s">
        <v>13</v>
      </c>
      <c r="B125" s="1">
        <v>1002</v>
      </c>
      <c r="C125" s="1">
        <v>460</v>
      </c>
      <c r="D125" s="1">
        <v>10</v>
      </c>
      <c r="E125" s="1">
        <v>6</v>
      </c>
      <c r="F125" s="1">
        <v>3</v>
      </c>
      <c r="G125" s="1">
        <v>0</v>
      </c>
      <c r="H125" s="1">
        <v>46</v>
      </c>
      <c r="I125" s="1">
        <v>8</v>
      </c>
      <c r="J125" s="1">
        <v>0</v>
      </c>
      <c r="K125" s="1">
        <v>1</v>
      </c>
      <c r="L125" s="66">
        <v>1061</v>
      </c>
      <c r="M125" s="10">
        <v>475</v>
      </c>
      <c r="N125" s="54">
        <v>1536</v>
      </c>
    </row>
    <row r="126" spans="1:14" ht="26.25">
      <c r="A126" s="2" t="s">
        <v>14</v>
      </c>
      <c r="B126" s="1">
        <v>524</v>
      </c>
      <c r="C126" s="1">
        <v>545</v>
      </c>
      <c r="D126" s="1">
        <v>0</v>
      </c>
      <c r="E126" s="1">
        <v>2</v>
      </c>
      <c r="F126" s="1">
        <v>0</v>
      </c>
      <c r="G126" s="1">
        <v>0</v>
      </c>
      <c r="H126" s="1">
        <v>5</v>
      </c>
      <c r="I126" s="1">
        <v>5</v>
      </c>
      <c r="J126" s="1">
        <v>0</v>
      </c>
      <c r="K126" s="1">
        <v>0</v>
      </c>
      <c r="L126" s="66">
        <v>529</v>
      </c>
      <c r="M126" s="10">
        <v>552</v>
      </c>
      <c r="N126" s="54">
        <v>1081</v>
      </c>
    </row>
    <row r="127" spans="1:14" ht="26.25">
      <c r="A127" s="2" t="s">
        <v>16</v>
      </c>
      <c r="B127" s="1">
        <v>1549</v>
      </c>
      <c r="C127" s="1">
        <v>108</v>
      </c>
      <c r="D127" s="1">
        <v>34</v>
      </c>
      <c r="E127" s="1">
        <v>3</v>
      </c>
      <c r="F127" s="1">
        <v>5</v>
      </c>
      <c r="G127" s="1">
        <v>0</v>
      </c>
      <c r="H127" s="1">
        <v>48</v>
      </c>
      <c r="I127" s="1">
        <v>4</v>
      </c>
      <c r="J127" s="1">
        <v>5</v>
      </c>
      <c r="K127" s="1">
        <v>0</v>
      </c>
      <c r="L127" s="66">
        <v>1641</v>
      </c>
      <c r="M127" s="10">
        <v>115</v>
      </c>
      <c r="N127" s="54">
        <v>1756</v>
      </c>
    </row>
    <row r="128" spans="1:14" ht="26.25">
      <c r="A128" s="2" t="s">
        <v>17</v>
      </c>
      <c r="B128" s="1">
        <v>2288</v>
      </c>
      <c r="C128" s="1">
        <v>2193</v>
      </c>
      <c r="D128" s="1">
        <v>50</v>
      </c>
      <c r="E128" s="1">
        <v>32</v>
      </c>
      <c r="F128" s="1">
        <v>3</v>
      </c>
      <c r="G128" s="1">
        <v>0</v>
      </c>
      <c r="H128" s="1">
        <v>50</v>
      </c>
      <c r="I128" s="1">
        <v>13</v>
      </c>
      <c r="J128" s="1">
        <v>2</v>
      </c>
      <c r="K128" s="1">
        <v>2</v>
      </c>
      <c r="L128" s="66">
        <v>2393</v>
      </c>
      <c r="M128" s="10">
        <v>2240</v>
      </c>
      <c r="N128" s="54">
        <v>4633</v>
      </c>
    </row>
    <row r="129" spans="1:14" ht="26.25">
      <c r="A129" s="2" t="s">
        <v>58</v>
      </c>
      <c r="B129" s="1">
        <v>5058</v>
      </c>
      <c r="C129" s="1">
        <v>9681</v>
      </c>
      <c r="D129" s="1">
        <v>87</v>
      </c>
      <c r="E129" s="1">
        <v>142</v>
      </c>
      <c r="F129" s="1">
        <v>7</v>
      </c>
      <c r="G129" s="1">
        <v>5</v>
      </c>
      <c r="H129" s="1">
        <v>45</v>
      </c>
      <c r="I129" s="1">
        <v>69</v>
      </c>
      <c r="J129" s="1">
        <v>5</v>
      </c>
      <c r="K129" s="1">
        <v>5</v>
      </c>
      <c r="L129" s="66">
        <v>5202</v>
      </c>
      <c r="M129" s="10">
        <v>9902</v>
      </c>
      <c r="N129" s="54">
        <v>15104</v>
      </c>
    </row>
    <row r="130" spans="1:14" ht="26.25">
      <c r="A130" s="2" t="s">
        <v>69</v>
      </c>
      <c r="B130" s="1">
        <v>189</v>
      </c>
      <c r="C130" s="1">
        <v>311</v>
      </c>
      <c r="D130" s="1">
        <v>2</v>
      </c>
      <c r="E130" s="1">
        <v>5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66">
        <v>191</v>
      </c>
      <c r="M130" s="10">
        <v>316</v>
      </c>
      <c r="N130" s="54">
        <v>507</v>
      </c>
    </row>
    <row r="131" spans="1:14" ht="26.25">
      <c r="A131" s="2" t="s">
        <v>63</v>
      </c>
      <c r="B131" s="1">
        <v>594</v>
      </c>
      <c r="C131" s="1">
        <v>3429</v>
      </c>
      <c r="D131" s="1">
        <v>2</v>
      </c>
      <c r="E131" s="1">
        <v>15</v>
      </c>
      <c r="F131" s="1">
        <v>4</v>
      </c>
      <c r="G131" s="1">
        <v>24</v>
      </c>
      <c r="H131" s="1">
        <v>1</v>
      </c>
      <c r="I131" s="1">
        <v>10</v>
      </c>
      <c r="J131" s="1">
        <v>0</v>
      </c>
      <c r="K131" s="1">
        <v>0</v>
      </c>
      <c r="L131" s="66">
        <v>601</v>
      </c>
      <c r="M131" s="10">
        <v>3478</v>
      </c>
      <c r="N131" s="54">
        <v>4079</v>
      </c>
    </row>
    <row r="132" spans="1:14" ht="26.25">
      <c r="A132" s="2" t="s">
        <v>62</v>
      </c>
      <c r="B132" s="1">
        <v>82</v>
      </c>
      <c r="C132" s="1">
        <v>509</v>
      </c>
      <c r="D132" s="1">
        <v>0</v>
      </c>
      <c r="E132" s="1">
        <v>15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66">
        <v>82</v>
      </c>
      <c r="M132" s="10">
        <v>524</v>
      </c>
      <c r="N132" s="54">
        <v>606</v>
      </c>
    </row>
    <row r="133" spans="1:14" ht="26.25">
      <c r="A133" s="2" t="s">
        <v>20</v>
      </c>
      <c r="B133" s="1">
        <v>283</v>
      </c>
      <c r="C133" s="1">
        <v>180</v>
      </c>
      <c r="D133" s="1">
        <v>3</v>
      </c>
      <c r="E133" s="1">
        <v>0</v>
      </c>
      <c r="F133" s="1">
        <v>0</v>
      </c>
      <c r="G133" s="1">
        <v>0</v>
      </c>
      <c r="H133" s="1">
        <v>5</v>
      </c>
      <c r="I133" s="1">
        <v>3</v>
      </c>
      <c r="J133" s="1">
        <v>0</v>
      </c>
      <c r="K133" s="1">
        <v>0</v>
      </c>
      <c r="L133" s="66">
        <v>291</v>
      </c>
      <c r="M133" s="10">
        <v>183</v>
      </c>
      <c r="N133" s="54">
        <v>474</v>
      </c>
    </row>
    <row r="134" spans="1:14" ht="26.25">
      <c r="A134" s="2" t="s">
        <v>21</v>
      </c>
      <c r="B134" s="1">
        <v>480</v>
      </c>
      <c r="C134" s="1">
        <v>216</v>
      </c>
      <c r="D134" s="1">
        <v>0</v>
      </c>
      <c r="E134" s="1">
        <v>1</v>
      </c>
      <c r="F134" s="1">
        <v>0</v>
      </c>
      <c r="G134" s="1">
        <v>0</v>
      </c>
      <c r="H134" s="1">
        <v>4</v>
      </c>
      <c r="I134" s="1">
        <v>0</v>
      </c>
      <c r="J134" s="1">
        <v>0</v>
      </c>
      <c r="K134" s="1">
        <v>0</v>
      </c>
      <c r="L134" s="66">
        <v>484</v>
      </c>
      <c r="M134" s="10">
        <v>217</v>
      </c>
      <c r="N134" s="54">
        <v>701</v>
      </c>
    </row>
    <row r="135" spans="1:14" ht="26.25">
      <c r="A135" s="2" t="s">
        <v>26</v>
      </c>
      <c r="B135" s="1">
        <v>145</v>
      </c>
      <c r="C135" s="1">
        <v>140</v>
      </c>
      <c r="D135" s="1">
        <v>1</v>
      </c>
      <c r="E135" s="1">
        <v>1</v>
      </c>
      <c r="F135" s="1">
        <v>1</v>
      </c>
      <c r="G135" s="1">
        <v>0</v>
      </c>
      <c r="H135" s="1">
        <v>1</v>
      </c>
      <c r="I135" s="1">
        <v>2</v>
      </c>
      <c r="J135" s="1">
        <v>1</v>
      </c>
      <c r="K135" s="1">
        <v>1</v>
      </c>
      <c r="L135" s="66">
        <v>149</v>
      </c>
      <c r="M135" s="10">
        <v>144</v>
      </c>
      <c r="N135" s="54">
        <v>293</v>
      </c>
    </row>
    <row r="136" spans="1:14" ht="26.25">
      <c r="A136" s="2" t="s">
        <v>27</v>
      </c>
      <c r="B136" s="1">
        <v>174</v>
      </c>
      <c r="C136" s="1">
        <v>64</v>
      </c>
      <c r="D136" s="1">
        <v>3</v>
      </c>
      <c r="E136" s="1">
        <v>1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66">
        <v>177</v>
      </c>
      <c r="M136" s="10">
        <v>65</v>
      </c>
      <c r="N136" s="54">
        <v>242</v>
      </c>
    </row>
    <row r="137" spans="1:14" ht="26.25">
      <c r="A137" s="11" t="s">
        <v>28</v>
      </c>
      <c r="B137" s="1">
        <v>135</v>
      </c>
      <c r="C137" s="1">
        <v>72</v>
      </c>
      <c r="D137" s="1">
        <v>4</v>
      </c>
      <c r="E137" s="1">
        <v>0</v>
      </c>
      <c r="F137" s="1">
        <v>0</v>
      </c>
      <c r="G137" s="1">
        <v>0</v>
      </c>
      <c r="H137" s="1">
        <v>0</v>
      </c>
      <c r="I137" s="1">
        <v>1</v>
      </c>
      <c r="J137" s="1">
        <v>2</v>
      </c>
      <c r="K137" s="1">
        <v>0</v>
      </c>
      <c r="L137" s="66">
        <v>141</v>
      </c>
      <c r="M137" s="10">
        <v>73</v>
      </c>
      <c r="N137" s="54">
        <v>214</v>
      </c>
    </row>
    <row r="138" spans="1:14" ht="26.25">
      <c r="A138" s="11" t="s">
        <v>29</v>
      </c>
      <c r="B138" s="1">
        <v>271</v>
      </c>
      <c r="C138" s="1">
        <v>450</v>
      </c>
      <c r="D138" s="1">
        <v>10</v>
      </c>
      <c r="E138" s="1">
        <v>16</v>
      </c>
      <c r="F138" s="1">
        <v>0</v>
      </c>
      <c r="G138" s="1">
        <v>0</v>
      </c>
      <c r="H138" s="1">
        <v>3</v>
      </c>
      <c r="I138" s="1">
        <v>6</v>
      </c>
      <c r="J138" s="1">
        <v>0</v>
      </c>
      <c r="K138" s="1">
        <v>0</v>
      </c>
      <c r="L138" s="66">
        <v>284</v>
      </c>
      <c r="M138" s="10">
        <v>472</v>
      </c>
      <c r="N138" s="54">
        <v>756</v>
      </c>
    </row>
    <row r="139" spans="1:14" ht="27" thickBot="1">
      <c r="A139" s="63" t="s">
        <v>30</v>
      </c>
      <c r="B139" s="49">
        <v>16989</v>
      </c>
      <c r="C139" s="49">
        <v>20807</v>
      </c>
      <c r="D139" s="49">
        <v>264</v>
      </c>
      <c r="E139" s="49">
        <v>269</v>
      </c>
      <c r="F139" s="49">
        <v>56</v>
      </c>
      <c r="G139" s="49">
        <v>38</v>
      </c>
      <c r="H139" s="49">
        <v>460</v>
      </c>
      <c r="I139" s="49">
        <v>209</v>
      </c>
      <c r="J139" s="49">
        <v>28</v>
      </c>
      <c r="K139" s="49">
        <v>16</v>
      </c>
      <c r="L139" s="48">
        <v>17797</v>
      </c>
      <c r="M139" s="49">
        <v>21339</v>
      </c>
      <c r="N139" s="50">
        <v>39136</v>
      </c>
    </row>
    <row r="146" spans="1:15" ht="26.25">
      <c r="A146" s="79" t="s">
        <v>123</v>
      </c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</row>
    <row r="147" spans="1:15" ht="26.25" customHeight="1">
      <c r="A147" s="77" t="s">
        <v>0</v>
      </c>
      <c r="B147" s="77" t="s">
        <v>54</v>
      </c>
      <c r="C147" s="77" t="s">
        <v>41</v>
      </c>
      <c r="D147" s="77"/>
      <c r="E147" s="77" t="s">
        <v>81</v>
      </c>
      <c r="F147" s="77"/>
      <c r="G147" s="77" t="s">
        <v>44</v>
      </c>
      <c r="H147" s="77"/>
      <c r="I147" s="77" t="s">
        <v>82</v>
      </c>
      <c r="J147" s="77"/>
      <c r="K147" s="77" t="s">
        <v>46</v>
      </c>
      <c r="L147" s="77"/>
      <c r="M147" s="77" t="s">
        <v>31</v>
      </c>
      <c r="N147" s="77"/>
      <c r="O147" s="77"/>
    </row>
    <row r="148" spans="1:15" ht="26.25">
      <c r="A148" s="77"/>
      <c r="B148" s="77"/>
      <c r="C148" s="10" t="s">
        <v>4</v>
      </c>
      <c r="D148" s="10" t="s">
        <v>42</v>
      </c>
      <c r="E148" s="10" t="s">
        <v>4</v>
      </c>
      <c r="F148" s="10" t="s">
        <v>42</v>
      </c>
      <c r="G148" s="10" t="s">
        <v>4</v>
      </c>
      <c r="H148" s="10" t="s">
        <v>42</v>
      </c>
      <c r="I148" s="10" t="s">
        <v>4</v>
      </c>
      <c r="J148" s="10" t="s">
        <v>42</v>
      </c>
      <c r="K148" s="10" t="s">
        <v>4</v>
      </c>
      <c r="L148" s="10" t="s">
        <v>42</v>
      </c>
      <c r="M148" s="10" t="s">
        <v>4</v>
      </c>
      <c r="N148" s="10" t="s">
        <v>42</v>
      </c>
      <c r="O148" s="10" t="s">
        <v>6</v>
      </c>
    </row>
    <row r="149" spans="1:15" ht="26.25">
      <c r="A149" s="80" t="s">
        <v>7</v>
      </c>
      <c r="B149" s="2" t="s">
        <v>84</v>
      </c>
      <c r="C149" s="2">
        <v>3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10">
        <f>K149+I149+G149+E149+C149</f>
        <v>3</v>
      </c>
      <c r="N149" s="10">
        <f>L149+J149+H149+F149+D149</f>
        <v>0</v>
      </c>
      <c r="O149" s="10">
        <f>N149+M149</f>
        <v>3</v>
      </c>
    </row>
    <row r="150" spans="1:15" ht="26.25">
      <c r="A150" s="80"/>
      <c r="B150" s="2" t="s">
        <v>85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10">
        <f aca="true" t="shared" si="18" ref="M150:N179">K150+I150+G150+E150+C150</f>
        <v>0</v>
      </c>
      <c r="N150" s="10">
        <f t="shared" si="18"/>
        <v>0</v>
      </c>
      <c r="O150" s="10">
        <f aca="true" t="shared" si="19" ref="O150:O178">N150+M150</f>
        <v>0</v>
      </c>
    </row>
    <row r="151" spans="1:15" ht="26.25">
      <c r="A151" s="80"/>
      <c r="B151" s="2" t="s">
        <v>6</v>
      </c>
      <c r="C151" s="2">
        <f>C150+C149</f>
        <v>3</v>
      </c>
      <c r="D151" s="2">
        <f aca="true" t="shared" si="20" ref="D151:L151">D150+D149</f>
        <v>0</v>
      </c>
      <c r="E151" s="2">
        <f t="shared" si="20"/>
        <v>0</v>
      </c>
      <c r="F151" s="2">
        <f t="shared" si="20"/>
        <v>0</v>
      </c>
      <c r="G151" s="2">
        <f t="shared" si="20"/>
        <v>0</v>
      </c>
      <c r="H151" s="2">
        <f t="shared" si="20"/>
        <v>0</v>
      </c>
      <c r="I151" s="2">
        <f t="shared" si="20"/>
        <v>0</v>
      </c>
      <c r="J151" s="2">
        <f t="shared" si="20"/>
        <v>0</v>
      </c>
      <c r="K151" s="2">
        <f t="shared" si="20"/>
        <v>0</v>
      </c>
      <c r="L151" s="2">
        <f t="shared" si="20"/>
        <v>0</v>
      </c>
      <c r="M151" s="10">
        <f t="shared" si="18"/>
        <v>3</v>
      </c>
      <c r="N151" s="10">
        <f t="shared" si="18"/>
        <v>0</v>
      </c>
      <c r="O151" s="10">
        <f t="shared" si="19"/>
        <v>3</v>
      </c>
    </row>
    <row r="152" spans="1:15" ht="26.25">
      <c r="A152" s="80" t="s">
        <v>8</v>
      </c>
      <c r="B152" s="2" t="s">
        <v>84</v>
      </c>
      <c r="C152" s="2">
        <v>39</v>
      </c>
      <c r="D152" s="2">
        <v>13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10">
        <f t="shared" si="18"/>
        <v>39</v>
      </c>
      <c r="N152" s="10">
        <f t="shared" si="18"/>
        <v>13</v>
      </c>
      <c r="O152" s="10">
        <f t="shared" si="19"/>
        <v>52</v>
      </c>
    </row>
    <row r="153" spans="1:15" ht="26.25">
      <c r="A153" s="80"/>
      <c r="B153" s="2" t="s">
        <v>85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10">
        <f t="shared" si="18"/>
        <v>0</v>
      </c>
      <c r="N153" s="10">
        <f t="shared" si="18"/>
        <v>0</v>
      </c>
      <c r="O153" s="10">
        <f t="shared" si="19"/>
        <v>0</v>
      </c>
    </row>
    <row r="154" spans="1:15" ht="26.25">
      <c r="A154" s="80"/>
      <c r="B154" s="2" t="s">
        <v>6</v>
      </c>
      <c r="C154" s="2">
        <f>C153+C152</f>
        <v>39</v>
      </c>
      <c r="D154" s="2">
        <f aca="true" t="shared" si="21" ref="D154:L154">D153+D152</f>
        <v>13</v>
      </c>
      <c r="E154" s="2">
        <f t="shared" si="21"/>
        <v>0</v>
      </c>
      <c r="F154" s="2">
        <f t="shared" si="21"/>
        <v>0</v>
      </c>
      <c r="G154" s="2">
        <f t="shared" si="21"/>
        <v>0</v>
      </c>
      <c r="H154" s="2">
        <f t="shared" si="21"/>
        <v>0</v>
      </c>
      <c r="I154" s="2">
        <f t="shared" si="21"/>
        <v>0</v>
      </c>
      <c r="J154" s="2">
        <f t="shared" si="21"/>
        <v>0</v>
      </c>
      <c r="K154" s="2">
        <f t="shared" si="21"/>
        <v>0</v>
      </c>
      <c r="L154" s="2">
        <f t="shared" si="21"/>
        <v>0</v>
      </c>
      <c r="M154" s="10">
        <f t="shared" si="18"/>
        <v>39</v>
      </c>
      <c r="N154" s="10">
        <f t="shared" si="18"/>
        <v>13</v>
      </c>
      <c r="O154" s="10">
        <f t="shared" si="19"/>
        <v>52</v>
      </c>
    </row>
    <row r="155" spans="1:15" ht="26.25">
      <c r="A155" s="80" t="s">
        <v>10</v>
      </c>
      <c r="B155" s="2" t="s">
        <v>84</v>
      </c>
      <c r="C155" s="2">
        <v>71</v>
      </c>
      <c r="D155" s="2">
        <v>77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10">
        <f t="shared" si="18"/>
        <v>71</v>
      </c>
      <c r="N155" s="10">
        <f t="shared" si="18"/>
        <v>77</v>
      </c>
      <c r="O155" s="10">
        <f t="shared" si="19"/>
        <v>148</v>
      </c>
    </row>
    <row r="156" spans="1:15" ht="26.25">
      <c r="A156" s="80"/>
      <c r="B156" s="2" t="s">
        <v>85</v>
      </c>
      <c r="C156" s="2">
        <v>5</v>
      </c>
      <c r="D156" s="2">
        <v>1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10">
        <f t="shared" si="18"/>
        <v>5</v>
      </c>
      <c r="N156" s="10">
        <f t="shared" si="18"/>
        <v>1</v>
      </c>
      <c r="O156" s="10">
        <f t="shared" si="19"/>
        <v>6</v>
      </c>
    </row>
    <row r="157" spans="1:15" ht="26.25">
      <c r="A157" s="80"/>
      <c r="B157" s="2" t="s">
        <v>6</v>
      </c>
      <c r="C157" s="2">
        <f>C156+C155</f>
        <v>76</v>
      </c>
      <c r="D157" s="2">
        <f aca="true" t="shared" si="22" ref="D157:L157">D156+D155</f>
        <v>78</v>
      </c>
      <c r="E157" s="2">
        <f t="shared" si="22"/>
        <v>0</v>
      </c>
      <c r="F157" s="2">
        <f t="shared" si="22"/>
        <v>0</v>
      </c>
      <c r="G157" s="2">
        <f t="shared" si="22"/>
        <v>0</v>
      </c>
      <c r="H157" s="2">
        <f t="shared" si="22"/>
        <v>0</v>
      </c>
      <c r="I157" s="2">
        <f t="shared" si="22"/>
        <v>0</v>
      </c>
      <c r="J157" s="2">
        <f t="shared" si="22"/>
        <v>0</v>
      </c>
      <c r="K157" s="2">
        <f t="shared" si="22"/>
        <v>0</v>
      </c>
      <c r="L157" s="2">
        <f t="shared" si="22"/>
        <v>0</v>
      </c>
      <c r="M157" s="10">
        <f t="shared" si="18"/>
        <v>76</v>
      </c>
      <c r="N157" s="10">
        <f t="shared" si="18"/>
        <v>78</v>
      </c>
      <c r="O157" s="10">
        <f t="shared" si="19"/>
        <v>154</v>
      </c>
    </row>
    <row r="158" spans="1:15" ht="26.25">
      <c r="A158" s="80" t="s">
        <v>11</v>
      </c>
      <c r="B158" s="2" t="s">
        <v>84</v>
      </c>
      <c r="C158" s="2">
        <v>25</v>
      </c>
      <c r="D158" s="2">
        <v>52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10">
        <f t="shared" si="18"/>
        <v>25</v>
      </c>
      <c r="N158" s="10">
        <f t="shared" si="18"/>
        <v>52</v>
      </c>
      <c r="O158" s="10">
        <f t="shared" si="19"/>
        <v>77</v>
      </c>
    </row>
    <row r="159" spans="1:15" ht="26.25">
      <c r="A159" s="80"/>
      <c r="B159" s="2" t="s">
        <v>85</v>
      </c>
      <c r="C159" s="2">
        <v>0</v>
      </c>
      <c r="D159" s="2">
        <v>2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10">
        <f t="shared" si="18"/>
        <v>0</v>
      </c>
      <c r="N159" s="10">
        <f t="shared" si="18"/>
        <v>2</v>
      </c>
      <c r="O159" s="10">
        <f t="shared" si="19"/>
        <v>2</v>
      </c>
    </row>
    <row r="160" spans="1:15" ht="26.25">
      <c r="A160" s="80"/>
      <c r="B160" s="2" t="s">
        <v>6</v>
      </c>
      <c r="C160" s="2">
        <f>C159+C158</f>
        <v>25</v>
      </c>
      <c r="D160" s="2">
        <f aca="true" t="shared" si="23" ref="D160:L160">D159+D158</f>
        <v>54</v>
      </c>
      <c r="E160" s="2">
        <f t="shared" si="23"/>
        <v>0</v>
      </c>
      <c r="F160" s="2">
        <f t="shared" si="23"/>
        <v>0</v>
      </c>
      <c r="G160" s="2">
        <f t="shared" si="23"/>
        <v>0</v>
      </c>
      <c r="H160" s="2">
        <f t="shared" si="23"/>
        <v>0</v>
      </c>
      <c r="I160" s="2">
        <f t="shared" si="23"/>
        <v>0</v>
      </c>
      <c r="J160" s="2">
        <f t="shared" si="23"/>
        <v>0</v>
      </c>
      <c r="K160" s="2">
        <f t="shared" si="23"/>
        <v>0</v>
      </c>
      <c r="L160" s="2">
        <f t="shared" si="23"/>
        <v>0</v>
      </c>
      <c r="M160" s="10">
        <f t="shared" si="18"/>
        <v>25</v>
      </c>
      <c r="N160" s="10">
        <f t="shared" si="18"/>
        <v>54</v>
      </c>
      <c r="O160" s="10">
        <f t="shared" si="19"/>
        <v>79</v>
      </c>
    </row>
    <row r="161" spans="1:15" ht="26.25" customHeight="1">
      <c r="A161" s="80" t="s">
        <v>60</v>
      </c>
      <c r="B161" s="2" t="s">
        <v>84</v>
      </c>
      <c r="C161" s="11">
        <v>144</v>
      </c>
      <c r="D161" s="11">
        <v>30</v>
      </c>
      <c r="E161" s="11">
        <v>3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6">
        <f t="shared" si="18"/>
        <v>147</v>
      </c>
      <c r="N161" s="16">
        <f t="shared" si="18"/>
        <v>30</v>
      </c>
      <c r="O161" s="16">
        <f t="shared" si="19"/>
        <v>177</v>
      </c>
    </row>
    <row r="162" spans="1:15" ht="26.25">
      <c r="A162" s="80"/>
      <c r="B162" s="2" t="s">
        <v>85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6">
        <f t="shared" si="18"/>
        <v>0</v>
      </c>
      <c r="N162" s="16">
        <f t="shared" si="18"/>
        <v>0</v>
      </c>
      <c r="O162" s="16">
        <f t="shared" si="19"/>
        <v>0</v>
      </c>
    </row>
    <row r="163" spans="1:15" ht="26.25">
      <c r="A163" s="80"/>
      <c r="B163" s="2" t="s">
        <v>6</v>
      </c>
      <c r="C163" s="11">
        <f>C162+C161</f>
        <v>144</v>
      </c>
      <c r="D163" s="11">
        <f aca="true" t="shared" si="24" ref="D163:L163">D162+D161</f>
        <v>30</v>
      </c>
      <c r="E163" s="11">
        <f t="shared" si="24"/>
        <v>3</v>
      </c>
      <c r="F163" s="11">
        <f t="shared" si="24"/>
        <v>0</v>
      </c>
      <c r="G163" s="11">
        <f t="shared" si="24"/>
        <v>0</v>
      </c>
      <c r="H163" s="11">
        <f t="shared" si="24"/>
        <v>0</v>
      </c>
      <c r="I163" s="11">
        <f t="shared" si="24"/>
        <v>0</v>
      </c>
      <c r="J163" s="11">
        <f t="shared" si="24"/>
        <v>0</v>
      </c>
      <c r="K163" s="11">
        <f t="shared" si="24"/>
        <v>0</v>
      </c>
      <c r="L163" s="11">
        <f t="shared" si="24"/>
        <v>0</v>
      </c>
      <c r="M163" s="16">
        <f t="shared" si="18"/>
        <v>147</v>
      </c>
      <c r="N163" s="16">
        <f t="shared" si="18"/>
        <v>30</v>
      </c>
      <c r="O163" s="16">
        <f t="shared" si="19"/>
        <v>177</v>
      </c>
    </row>
    <row r="164" spans="1:15" ht="26.25">
      <c r="A164" s="80" t="s">
        <v>14</v>
      </c>
      <c r="B164" s="2" t="s">
        <v>84</v>
      </c>
      <c r="C164" s="11">
        <v>17</v>
      </c>
      <c r="D164" s="11">
        <v>33</v>
      </c>
      <c r="E164" s="11">
        <v>0</v>
      </c>
      <c r="F164" s="11">
        <v>1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6">
        <f t="shared" si="18"/>
        <v>17</v>
      </c>
      <c r="N164" s="16">
        <f t="shared" si="18"/>
        <v>34</v>
      </c>
      <c r="O164" s="16">
        <f t="shared" si="19"/>
        <v>51</v>
      </c>
    </row>
    <row r="165" spans="1:15" ht="26.25">
      <c r="A165" s="80"/>
      <c r="B165" s="2" t="s">
        <v>85</v>
      </c>
      <c r="C165" s="11">
        <v>4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6">
        <f t="shared" si="18"/>
        <v>4</v>
      </c>
      <c r="N165" s="16">
        <f t="shared" si="18"/>
        <v>0</v>
      </c>
      <c r="O165" s="16">
        <f t="shared" si="19"/>
        <v>4</v>
      </c>
    </row>
    <row r="166" spans="1:15" ht="26.25">
      <c r="A166" s="80"/>
      <c r="B166" s="2" t="s">
        <v>6</v>
      </c>
      <c r="C166" s="11">
        <f>C165+C164</f>
        <v>21</v>
      </c>
      <c r="D166" s="11">
        <f aca="true" t="shared" si="25" ref="D166:L166">D165+D164</f>
        <v>33</v>
      </c>
      <c r="E166" s="11">
        <f t="shared" si="25"/>
        <v>0</v>
      </c>
      <c r="F166" s="11">
        <f t="shared" si="25"/>
        <v>1</v>
      </c>
      <c r="G166" s="11">
        <f t="shared" si="25"/>
        <v>0</v>
      </c>
      <c r="H166" s="11">
        <f t="shared" si="25"/>
        <v>0</v>
      </c>
      <c r="I166" s="11">
        <f t="shared" si="25"/>
        <v>0</v>
      </c>
      <c r="J166" s="11">
        <f t="shared" si="25"/>
        <v>0</v>
      </c>
      <c r="K166" s="11">
        <f t="shared" si="25"/>
        <v>0</v>
      </c>
      <c r="L166" s="11">
        <f t="shared" si="25"/>
        <v>0</v>
      </c>
      <c r="M166" s="16">
        <f t="shared" si="18"/>
        <v>21</v>
      </c>
      <c r="N166" s="16">
        <f t="shared" si="18"/>
        <v>34</v>
      </c>
      <c r="O166" s="16">
        <f t="shared" si="19"/>
        <v>55</v>
      </c>
    </row>
    <row r="167" spans="1:15" ht="26.25">
      <c r="A167" s="80" t="s">
        <v>17</v>
      </c>
      <c r="B167" s="2" t="s">
        <v>84</v>
      </c>
      <c r="C167" s="11">
        <v>84</v>
      </c>
      <c r="D167" s="11">
        <v>66</v>
      </c>
      <c r="E167" s="11">
        <v>1</v>
      </c>
      <c r="F167" s="11">
        <v>1</v>
      </c>
      <c r="G167" s="11">
        <v>0</v>
      </c>
      <c r="H167" s="11">
        <v>0</v>
      </c>
      <c r="I167" s="11">
        <v>1</v>
      </c>
      <c r="J167" s="11">
        <v>0</v>
      </c>
      <c r="K167" s="11">
        <v>0</v>
      </c>
      <c r="L167" s="11">
        <v>0</v>
      </c>
      <c r="M167" s="16">
        <f t="shared" si="18"/>
        <v>86</v>
      </c>
      <c r="N167" s="16">
        <f t="shared" si="18"/>
        <v>67</v>
      </c>
      <c r="O167" s="16">
        <f t="shared" si="19"/>
        <v>153</v>
      </c>
    </row>
    <row r="168" spans="1:15" ht="26.25">
      <c r="A168" s="80"/>
      <c r="B168" s="2" t="s">
        <v>85</v>
      </c>
      <c r="C168" s="11">
        <v>4</v>
      </c>
      <c r="D168" s="11">
        <v>4</v>
      </c>
      <c r="E168" s="11">
        <v>0</v>
      </c>
      <c r="F168" s="11">
        <v>0</v>
      </c>
      <c r="G168" s="11">
        <v>0</v>
      </c>
      <c r="H168" s="11">
        <v>0</v>
      </c>
      <c r="I168" s="11">
        <v>1</v>
      </c>
      <c r="J168" s="11">
        <v>0</v>
      </c>
      <c r="K168" s="11">
        <v>0</v>
      </c>
      <c r="L168" s="11">
        <v>0</v>
      </c>
      <c r="M168" s="16">
        <f t="shared" si="18"/>
        <v>5</v>
      </c>
      <c r="N168" s="16">
        <f t="shared" si="18"/>
        <v>4</v>
      </c>
      <c r="O168" s="16">
        <f t="shared" si="19"/>
        <v>9</v>
      </c>
    </row>
    <row r="169" spans="1:15" ht="26.25">
      <c r="A169" s="80"/>
      <c r="B169" s="2" t="s">
        <v>6</v>
      </c>
      <c r="C169" s="11">
        <f>C168+C167</f>
        <v>88</v>
      </c>
      <c r="D169" s="11">
        <f aca="true" t="shared" si="26" ref="D169:L169">D168+D167</f>
        <v>70</v>
      </c>
      <c r="E169" s="11">
        <f t="shared" si="26"/>
        <v>1</v>
      </c>
      <c r="F169" s="11">
        <f t="shared" si="26"/>
        <v>1</v>
      </c>
      <c r="G169" s="11">
        <f t="shared" si="26"/>
        <v>0</v>
      </c>
      <c r="H169" s="11">
        <f t="shared" si="26"/>
        <v>0</v>
      </c>
      <c r="I169" s="11">
        <f t="shared" si="26"/>
        <v>2</v>
      </c>
      <c r="J169" s="11">
        <f t="shared" si="26"/>
        <v>0</v>
      </c>
      <c r="K169" s="11">
        <f t="shared" si="26"/>
        <v>0</v>
      </c>
      <c r="L169" s="11">
        <f t="shared" si="26"/>
        <v>0</v>
      </c>
      <c r="M169" s="16">
        <f t="shared" si="18"/>
        <v>91</v>
      </c>
      <c r="N169" s="16">
        <f t="shared" si="18"/>
        <v>71</v>
      </c>
      <c r="O169" s="16">
        <f t="shared" si="19"/>
        <v>162</v>
      </c>
    </row>
    <row r="170" spans="1:15" ht="26.25">
      <c r="A170" s="80" t="s">
        <v>18</v>
      </c>
      <c r="B170" s="2" t="s">
        <v>84</v>
      </c>
      <c r="C170" s="11">
        <v>45</v>
      </c>
      <c r="D170" s="11">
        <v>66</v>
      </c>
      <c r="E170" s="11">
        <v>4</v>
      </c>
      <c r="F170" s="11">
        <v>1</v>
      </c>
      <c r="G170" s="11">
        <v>0</v>
      </c>
      <c r="H170" s="11">
        <v>0</v>
      </c>
      <c r="I170" s="11">
        <v>1</v>
      </c>
      <c r="J170" s="11">
        <v>0</v>
      </c>
      <c r="K170" s="11">
        <v>0</v>
      </c>
      <c r="L170" s="11">
        <v>0</v>
      </c>
      <c r="M170" s="16">
        <f t="shared" si="18"/>
        <v>50</v>
      </c>
      <c r="N170" s="16">
        <f t="shared" si="18"/>
        <v>67</v>
      </c>
      <c r="O170" s="16">
        <f t="shared" si="19"/>
        <v>117</v>
      </c>
    </row>
    <row r="171" spans="1:15" ht="26.25">
      <c r="A171" s="80"/>
      <c r="B171" s="2" t="s">
        <v>85</v>
      </c>
      <c r="C171" s="11">
        <v>5</v>
      </c>
      <c r="D171" s="11">
        <v>2</v>
      </c>
      <c r="E171" s="11">
        <v>1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6">
        <f t="shared" si="18"/>
        <v>6</v>
      </c>
      <c r="N171" s="16">
        <f t="shared" si="18"/>
        <v>2</v>
      </c>
      <c r="O171" s="16">
        <f t="shared" si="19"/>
        <v>8</v>
      </c>
    </row>
    <row r="172" spans="1:15" ht="26.25">
      <c r="A172" s="80"/>
      <c r="B172" s="2" t="s">
        <v>6</v>
      </c>
      <c r="C172" s="11">
        <f>C171+C170</f>
        <v>50</v>
      </c>
      <c r="D172" s="11">
        <f aca="true" t="shared" si="27" ref="D172:L172">D171+D170</f>
        <v>68</v>
      </c>
      <c r="E172" s="11">
        <f t="shared" si="27"/>
        <v>5</v>
      </c>
      <c r="F172" s="11">
        <f t="shared" si="27"/>
        <v>1</v>
      </c>
      <c r="G172" s="11">
        <f t="shared" si="27"/>
        <v>0</v>
      </c>
      <c r="H172" s="11">
        <f t="shared" si="27"/>
        <v>0</v>
      </c>
      <c r="I172" s="11">
        <f t="shared" si="27"/>
        <v>1</v>
      </c>
      <c r="J172" s="11">
        <f t="shared" si="27"/>
        <v>0</v>
      </c>
      <c r="K172" s="11">
        <f t="shared" si="27"/>
        <v>0</v>
      </c>
      <c r="L172" s="11">
        <f t="shared" si="27"/>
        <v>0</v>
      </c>
      <c r="M172" s="16">
        <f t="shared" si="18"/>
        <v>56</v>
      </c>
      <c r="N172" s="16">
        <f t="shared" si="18"/>
        <v>69</v>
      </c>
      <c r="O172" s="16">
        <f t="shared" si="19"/>
        <v>125</v>
      </c>
    </row>
    <row r="173" spans="1:15" ht="26.25" customHeight="1">
      <c r="A173" s="80" t="s">
        <v>141</v>
      </c>
      <c r="B173" s="2" t="s">
        <v>84</v>
      </c>
      <c r="C173" s="11">
        <v>75</v>
      </c>
      <c r="D173" s="11">
        <v>52</v>
      </c>
      <c r="E173" s="11">
        <v>1</v>
      </c>
      <c r="F173" s="11">
        <v>1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6">
        <f t="shared" si="18"/>
        <v>76</v>
      </c>
      <c r="N173" s="16">
        <f t="shared" si="18"/>
        <v>53</v>
      </c>
      <c r="O173" s="16">
        <f t="shared" si="19"/>
        <v>129</v>
      </c>
    </row>
    <row r="174" spans="1:15" ht="26.25">
      <c r="A174" s="80"/>
      <c r="B174" s="2" t="s">
        <v>85</v>
      </c>
      <c r="C174" s="11">
        <v>6</v>
      </c>
      <c r="D174" s="11">
        <v>1</v>
      </c>
      <c r="E174" s="11">
        <v>0</v>
      </c>
      <c r="F174" s="11">
        <v>0</v>
      </c>
      <c r="G174" s="11">
        <v>0</v>
      </c>
      <c r="H174" s="11">
        <v>0</v>
      </c>
      <c r="I174" s="11">
        <v>1</v>
      </c>
      <c r="J174" s="11">
        <v>0</v>
      </c>
      <c r="K174" s="11">
        <v>0</v>
      </c>
      <c r="L174" s="11">
        <v>0</v>
      </c>
      <c r="M174" s="16">
        <f t="shared" si="18"/>
        <v>7</v>
      </c>
      <c r="N174" s="16">
        <f t="shared" si="18"/>
        <v>1</v>
      </c>
      <c r="O174" s="16">
        <f t="shared" si="19"/>
        <v>8</v>
      </c>
    </row>
    <row r="175" spans="1:15" ht="26.25">
      <c r="A175" s="80"/>
      <c r="B175" s="2" t="s">
        <v>6</v>
      </c>
      <c r="C175" s="11">
        <f>C174+C173</f>
        <v>81</v>
      </c>
      <c r="D175" s="11">
        <f aca="true" t="shared" si="28" ref="D175:L175">D174+D173</f>
        <v>53</v>
      </c>
      <c r="E175" s="11">
        <f t="shared" si="28"/>
        <v>1</v>
      </c>
      <c r="F175" s="11">
        <f t="shared" si="28"/>
        <v>1</v>
      </c>
      <c r="G175" s="11">
        <f t="shared" si="28"/>
        <v>0</v>
      </c>
      <c r="H175" s="11">
        <f t="shared" si="28"/>
        <v>0</v>
      </c>
      <c r="I175" s="11">
        <f t="shared" si="28"/>
        <v>1</v>
      </c>
      <c r="J175" s="11">
        <f t="shared" si="28"/>
        <v>0</v>
      </c>
      <c r="K175" s="11">
        <f t="shared" si="28"/>
        <v>0</v>
      </c>
      <c r="L175" s="11">
        <f t="shared" si="28"/>
        <v>0</v>
      </c>
      <c r="M175" s="16">
        <f t="shared" si="18"/>
        <v>83</v>
      </c>
      <c r="N175" s="16">
        <f t="shared" si="18"/>
        <v>54</v>
      </c>
      <c r="O175" s="16">
        <f t="shared" si="19"/>
        <v>137</v>
      </c>
    </row>
    <row r="176" spans="1:15" ht="26.25">
      <c r="A176" s="80" t="s">
        <v>16</v>
      </c>
      <c r="B176" s="2" t="s">
        <v>84</v>
      </c>
      <c r="C176" s="11">
        <v>112</v>
      </c>
      <c r="D176" s="11">
        <v>13</v>
      </c>
      <c r="E176" s="11">
        <v>1</v>
      </c>
      <c r="F176" s="11">
        <v>0</v>
      </c>
      <c r="G176" s="11">
        <v>0</v>
      </c>
      <c r="H176" s="11">
        <v>0</v>
      </c>
      <c r="I176" s="11">
        <v>2</v>
      </c>
      <c r="J176" s="11">
        <v>0</v>
      </c>
      <c r="K176" s="11">
        <v>0</v>
      </c>
      <c r="L176" s="11">
        <v>0</v>
      </c>
      <c r="M176" s="16">
        <f t="shared" si="18"/>
        <v>115</v>
      </c>
      <c r="N176" s="16">
        <f t="shared" si="18"/>
        <v>13</v>
      </c>
      <c r="O176" s="16">
        <f t="shared" si="19"/>
        <v>128</v>
      </c>
    </row>
    <row r="177" spans="1:15" ht="26.25">
      <c r="A177" s="80"/>
      <c r="B177" s="2" t="s">
        <v>85</v>
      </c>
      <c r="C177" s="11">
        <v>9</v>
      </c>
      <c r="D177" s="11">
        <v>1</v>
      </c>
      <c r="E177" s="11">
        <v>0</v>
      </c>
      <c r="F177" s="11">
        <v>0</v>
      </c>
      <c r="G177" s="11">
        <v>0</v>
      </c>
      <c r="H177" s="11">
        <v>0</v>
      </c>
      <c r="I177" s="11">
        <v>1</v>
      </c>
      <c r="J177" s="11">
        <v>0</v>
      </c>
      <c r="K177" s="11">
        <v>0</v>
      </c>
      <c r="L177" s="11">
        <v>0</v>
      </c>
      <c r="M177" s="16">
        <f t="shared" si="18"/>
        <v>10</v>
      </c>
      <c r="N177" s="16">
        <f t="shared" si="18"/>
        <v>1</v>
      </c>
      <c r="O177" s="16">
        <f t="shared" si="19"/>
        <v>11</v>
      </c>
    </row>
    <row r="178" spans="1:15" ht="26.25">
      <c r="A178" s="80"/>
      <c r="B178" s="2" t="s">
        <v>6</v>
      </c>
      <c r="C178" s="11">
        <f>C177+C176</f>
        <v>121</v>
      </c>
      <c r="D178" s="11">
        <f aca="true" t="shared" si="29" ref="D178:L178">D177+D176</f>
        <v>14</v>
      </c>
      <c r="E178" s="11">
        <f t="shared" si="29"/>
        <v>1</v>
      </c>
      <c r="F178" s="11">
        <f t="shared" si="29"/>
        <v>0</v>
      </c>
      <c r="G178" s="11">
        <f t="shared" si="29"/>
        <v>0</v>
      </c>
      <c r="H178" s="11">
        <f t="shared" si="29"/>
        <v>0</v>
      </c>
      <c r="I178" s="11">
        <f t="shared" si="29"/>
        <v>3</v>
      </c>
      <c r="J178" s="11">
        <f t="shared" si="29"/>
        <v>0</v>
      </c>
      <c r="K178" s="11">
        <f t="shared" si="29"/>
        <v>0</v>
      </c>
      <c r="L178" s="11">
        <f t="shared" si="29"/>
        <v>0</v>
      </c>
      <c r="M178" s="16">
        <f t="shared" si="18"/>
        <v>125</v>
      </c>
      <c r="N178" s="16">
        <f t="shared" si="18"/>
        <v>14</v>
      </c>
      <c r="O178" s="16">
        <f t="shared" si="19"/>
        <v>139</v>
      </c>
    </row>
    <row r="179" spans="1:15" ht="26.25">
      <c r="A179" s="77" t="s">
        <v>95</v>
      </c>
      <c r="B179" s="10" t="s">
        <v>84</v>
      </c>
      <c r="C179" s="10">
        <f>C176+C170+C167+C164+C161+C158+C155+C152+C149+C173</f>
        <v>615</v>
      </c>
      <c r="D179" s="10">
        <f aca="true" t="shared" si="30" ref="D179:L179">D176+D170+D167+D164+D161+D158+D155+D152+D149+D173</f>
        <v>402</v>
      </c>
      <c r="E179" s="10">
        <f t="shared" si="30"/>
        <v>10</v>
      </c>
      <c r="F179" s="10">
        <f t="shared" si="30"/>
        <v>4</v>
      </c>
      <c r="G179" s="10">
        <f t="shared" si="30"/>
        <v>0</v>
      </c>
      <c r="H179" s="10">
        <f t="shared" si="30"/>
        <v>0</v>
      </c>
      <c r="I179" s="10">
        <f t="shared" si="30"/>
        <v>4</v>
      </c>
      <c r="J179" s="10">
        <f t="shared" si="30"/>
        <v>0</v>
      </c>
      <c r="K179" s="10">
        <f t="shared" si="30"/>
        <v>0</v>
      </c>
      <c r="L179" s="10">
        <f t="shared" si="30"/>
        <v>0</v>
      </c>
      <c r="M179" s="10">
        <f t="shared" si="18"/>
        <v>629</v>
      </c>
      <c r="N179" s="10">
        <f aca="true" t="shared" si="31" ref="N179:N184">L179+J179+H179+F179+D179</f>
        <v>406</v>
      </c>
      <c r="O179" s="10">
        <f aca="true" t="shared" si="32" ref="O179:O187">N179+M179</f>
        <v>1035</v>
      </c>
    </row>
    <row r="180" spans="1:15" ht="26.25">
      <c r="A180" s="77"/>
      <c r="B180" s="10" t="s">
        <v>85</v>
      </c>
      <c r="C180" s="10">
        <f>C150+C153+C156+C159+C162+C165+C168+C171+C174+C177</f>
        <v>33</v>
      </c>
      <c r="D180" s="10">
        <f aca="true" t="shared" si="33" ref="D180:L180">D150+D153+D156+D159+D162+D165+D168+D171+D174+D177</f>
        <v>11</v>
      </c>
      <c r="E180" s="10">
        <f t="shared" si="33"/>
        <v>1</v>
      </c>
      <c r="F180" s="10">
        <f t="shared" si="33"/>
        <v>0</v>
      </c>
      <c r="G180" s="10">
        <f t="shared" si="33"/>
        <v>0</v>
      </c>
      <c r="H180" s="10">
        <f t="shared" si="33"/>
        <v>0</v>
      </c>
      <c r="I180" s="10">
        <f t="shared" si="33"/>
        <v>3</v>
      </c>
      <c r="J180" s="10">
        <f t="shared" si="33"/>
        <v>0</v>
      </c>
      <c r="K180" s="10">
        <f t="shared" si="33"/>
        <v>0</v>
      </c>
      <c r="L180" s="10">
        <f t="shared" si="33"/>
        <v>0</v>
      </c>
      <c r="M180" s="10">
        <f>K180+I180+G180+E180+C180</f>
        <v>37</v>
      </c>
      <c r="N180" s="10">
        <f t="shared" si="31"/>
        <v>11</v>
      </c>
      <c r="O180" s="10">
        <f t="shared" si="32"/>
        <v>48</v>
      </c>
    </row>
    <row r="181" spans="1:15" ht="26.25">
      <c r="A181" s="77"/>
      <c r="B181" s="10" t="s">
        <v>6</v>
      </c>
      <c r="C181" s="10">
        <f>C178+C175+C172+C169+C166+C163+C160+C157+C154+C151</f>
        <v>648</v>
      </c>
      <c r="D181" s="10">
        <f aca="true" t="shared" si="34" ref="D181:L181">D178+D175+D172+D169+D166+D163+D160+D157+D154+D151</f>
        <v>413</v>
      </c>
      <c r="E181" s="10">
        <f t="shared" si="34"/>
        <v>11</v>
      </c>
      <c r="F181" s="10">
        <f t="shared" si="34"/>
        <v>4</v>
      </c>
      <c r="G181" s="10">
        <f t="shared" si="34"/>
        <v>0</v>
      </c>
      <c r="H181" s="10">
        <f t="shared" si="34"/>
        <v>0</v>
      </c>
      <c r="I181" s="10">
        <f t="shared" si="34"/>
        <v>7</v>
      </c>
      <c r="J181" s="10">
        <f t="shared" si="34"/>
        <v>0</v>
      </c>
      <c r="K181" s="10">
        <f t="shared" si="34"/>
        <v>0</v>
      </c>
      <c r="L181" s="10">
        <f t="shared" si="34"/>
        <v>0</v>
      </c>
      <c r="M181" s="10">
        <f>K181+I181+G181+E181+C181</f>
        <v>666</v>
      </c>
      <c r="N181" s="10">
        <f t="shared" si="31"/>
        <v>417</v>
      </c>
      <c r="O181" s="10">
        <f t="shared" si="32"/>
        <v>1083</v>
      </c>
    </row>
    <row r="182" spans="1:15" ht="52.5">
      <c r="A182" s="2" t="s">
        <v>142</v>
      </c>
      <c r="B182" s="2" t="s">
        <v>83</v>
      </c>
      <c r="C182" s="2">
        <v>213</v>
      </c>
      <c r="D182" s="2">
        <v>208</v>
      </c>
      <c r="E182" s="2">
        <v>3</v>
      </c>
      <c r="F182" s="2">
        <v>6</v>
      </c>
      <c r="G182" s="2">
        <v>0</v>
      </c>
      <c r="H182" s="2">
        <v>0</v>
      </c>
      <c r="I182" s="2">
        <v>0</v>
      </c>
      <c r="J182" s="2">
        <v>0</v>
      </c>
      <c r="K182" s="2">
        <v>1</v>
      </c>
      <c r="L182" s="2">
        <v>0</v>
      </c>
      <c r="M182" s="10">
        <f>K182+I182+G182+E182+C182</f>
        <v>217</v>
      </c>
      <c r="N182" s="10">
        <f t="shared" si="31"/>
        <v>214</v>
      </c>
      <c r="O182" s="10">
        <f t="shared" si="32"/>
        <v>431</v>
      </c>
    </row>
    <row r="183" spans="1:15" ht="52.5">
      <c r="A183" s="2" t="s">
        <v>143</v>
      </c>
      <c r="B183" s="2" t="s">
        <v>83</v>
      </c>
      <c r="C183" s="2">
        <v>117</v>
      </c>
      <c r="D183" s="2">
        <v>52</v>
      </c>
      <c r="E183" s="2">
        <v>5</v>
      </c>
      <c r="F183" s="2">
        <v>0</v>
      </c>
      <c r="G183" s="2">
        <v>0</v>
      </c>
      <c r="H183" s="2">
        <v>0</v>
      </c>
      <c r="I183" s="2">
        <v>1</v>
      </c>
      <c r="J183" s="2">
        <v>0</v>
      </c>
      <c r="K183" s="2">
        <v>0</v>
      </c>
      <c r="L183" s="2">
        <v>0</v>
      </c>
      <c r="M183" s="10">
        <f>K183+I183+G183+E183+C183</f>
        <v>123</v>
      </c>
      <c r="N183" s="10">
        <f t="shared" si="31"/>
        <v>52</v>
      </c>
      <c r="O183" s="10">
        <f t="shared" si="32"/>
        <v>175</v>
      </c>
    </row>
    <row r="184" spans="1:15" ht="26.25">
      <c r="A184" s="2" t="s">
        <v>144</v>
      </c>
      <c r="B184" s="2" t="s">
        <v>83</v>
      </c>
      <c r="C184" s="2">
        <v>8</v>
      </c>
      <c r="D184" s="2">
        <v>9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10">
        <f>K184+I184+G184+E184+C184</f>
        <v>8</v>
      </c>
      <c r="N184" s="10">
        <f t="shared" si="31"/>
        <v>9</v>
      </c>
      <c r="O184" s="10">
        <f t="shared" si="32"/>
        <v>17</v>
      </c>
    </row>
    <row r="185" spans="1:15" ht="26.25">
      <c r="A185" s="77" t="s">
        <v>30</v>
      </c>
      <c r="B185" s="10" t="s">
        <v>83</v>
      </c>
      <c r="C185" s="10">
        <f>C182+C183+C184</f>
        <v>338</v>
      </c>
      <c r="D185" s="10">
        <f aca="true" t="shared" si="35" ref="D185:L185">D182+D183+D184</f>
        <v>269</v>
      </c>
      <c r="E185" s="10">
        <f t="shared" si="35"/>
        <v>8</v>
      </c>
      <c r="F185" s="10">
        <f t="shared" si="35"/>
        <v>6</v>
      </c>
      <c r="G185" s="10">
        <f t="shared" si="35"/>
        <v>0</v>
      </c>
      <c r="H185" s="10">
        <f t="shared" si="35"/>
        <v>0</v>
      </c>
      <c r="I185" s="10">
        <f t="shared" si="35"/>
        <v>1</v>
      </c>
      <c r="J185" s="10">
        <f t="shared" si="35"/>
        <v>0</v>
      </c>
      <c r="K185" s="10">
        <f t="shared" si="35"/>
        <v>1</v>
      </c>
      <c r="L185" s="10">
        <f t="shared" si="35"/>
        <v>0</v>
      </c>
      <c r="M185" s="10">
        <f>M184+M183+M182</f>
        <v>348</v>
      </c>
      <c r="N185" s="10">
        <f>N184+N183+N182</f>
        <v>275</v>
      </c>
      <c r="O185" s="10">
        <f t="shared" si="32"/>
        <v>623</v>
      </c>
    </row>
    <row r="186" spans="1:15" ht="26.25">
      <c r="A186" s="77"/>
      <c r="B186" s="10" t="s">
        <v>84</v>
      </c>
      <c r="C186" s="10">
        <f>C179</f>
        <v>615</v>
      </c>
      <c r="D186" s="10">
        <f aca="true" t="shared" si="36" ref="D186:N187">D179</f>
        <v>402</v>
      </c>
      <c r="E186" s="10">
        <f t="shared" si="36"/>
        <v>10</v>
      </c>
      <c r="F186" s="10">
        <f t="shared" si="36"/>
        <v>4</v>
      </c>
      <c r="G186" s="10">
        <f t="shared" si="36"/>
        <v>0</v>
      </c>
      <c r="H186" s="10">
        <f t="shared" si="36"/>
        <v>0</v>
      </c>
      <c r="I186" s="10">
        <f t="shared" si="36"/>
        <v>4</v>
      </c>
      <c r="J186" s="10">
        <f t="shared" si="36"/>
        <v>0</v>
      </c>
      <c r="K186" s="10">
        <f t="shared" si="36"/>
        <v>0</v>
      </c>
      <c r="L186" s="10">
        <f t="shared" si="36"/>
        <v>0</v>
      </c>
      <c r="M186" s="10">
        <f t="shared" si="36"/>
        <v>629</v>
      </c>
      <c r="N186" s="10">
        <f t="shared" si="36"/>
        <v>406</v>
      </c>
      <c r="O186" s="10">
        <f t="shared" si="32"/>
        <v>1035</v>
      </c>
    </row>
    <row r="187" spans="1:15" ht="26.25">
      <c r="A187" s="77"/>
      <c r="B187" s="10" t="s">
        <v>85</v>
      </c>
      <c r="C187" s="10">
        <f>C180</f>
        <v>33</v>
      </c>
      <c r="D187" s="10">
        <f t="shared" si="36"/>
        <v>11</v>
      </c>
      <c r="E187" s="10">
        <f t="shared" si="36"/>
        <v>1</v>
      </c>
      <c r="F187" s="10">
        <f t="shared" si="36"/>
        <v>0</v>
      </c>
      <c r="G187" s="10">
        <f t="shared" si="36"/>
        <v>0</v>
      </c>
      <c r="H187" s="10">
        <f t="shared" si="36"/>
        <v>0</v>
      </c>
      <c r="I187" s="10">
        <f t="shared" si="36"/>
        <v>3</v>
      </c>
      <c r="J187" s="10">
        <f t="shared" si="36"/>
        <v>0</v>
      </c>
      <c r="K187" s="10">
        <f t="shared" si="36"/>
        <v>0</v>
      </c>
      <c r="L187" s="10">
        <f t="shared" si="36"/>
        <v>0</v>
      </c>
      <c r="M187" s="10">
        <f t="shared" si="36"/>
        <v>37</v>
      </c>
      <c r="N187" s="10">
        <f t="shared" si="36"/>
        <v>11</v>
      </c>
      <c r="O187" s="10">
        <f t="shared" si="32"/>
        <v>48</v>
      </c>
    </row>
    <row r="190" spans="1:15" ht="27" thickBot="1">
      <c r="A190" s="117" t="s">
        <v>124</v>
      </c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</row>
    <row r="191" spans="1:15" ht="26.25" customHeight="1">
      <c r="A191" s="77" t="s">
        <v>0</v>
      </c>
      <c r="B191" s="77" t="s">
        <v>54</v>
      </c>
      <c r="C191" s="77" t="s">
        <v>41</v>
      </c>
      <c r="D191" s="77"/>
      <c r="E191" s="77" t="s">
        <v>81</v>
      </c>
      <c r="F191" s="77"/>
      <c r="G191" s="77" t="s">
        <v>44</v>
      </c>
      <c r="H191" s="77"/>
      <c r="I191" s="77" t="s">
        <v>82</v>
      </c>
      <c r="J191" s="77"/>
      <c r="K191" s="77" t="s">
        <v>46</v>
      </c>
      <c r="L191" s="77"/>
      <c r="M191" s="77" t="s">
        <v>31</v>
      </c>
      <c r="N191" s="77"/>
      <c r="O191" s="77"/>
    </row>
    <row r="192" spans="1:15" ht="26.25">
      <c r="A192" s="77"/>
      <c r="B192" s="77"/>
      <c r="C192" s="10" t="s">
        <v>4</v>
      </c>
      <c r="D192" s="10" t="s">
        <v>42</v>
      </c>
      <c r="E192" s="10" t="s">
        <v>4</v>
      </c>
      <c r="F192" s="10" t="s">
        <v>42</v>
      </c>
      <c r="G192" s="10" t="s">
        <v>4</v>
      </c>
      <c r="H192" s="10" t="s">
        <v>42</v>
      </c>
      <c r="I192" s="10" t="s">
        <v>4</v>
      </c>
      <c r="J192" s="10" t="s">
        <v>42</v>
      </c>
      <c r="K192" s="10" t="s">
        <v>4</v>
      </c>
      <c r="L192" s="10" t="s">
        <v>42</v>
      </c>
      <c r="M192" s="10" t="s">
        <v>4</v>
      </c>
      <c r="N192" s="10" t="s">
        <v>42</v>
      </c>
      <c r="O192" s="10" t="s">
        <v>6</v>
      </c>
    </row>
    <row r="193" spans="1:15" ht="26.25">
      <c r="A193" s="80" t="s">
        <v>7</v>
      </c>
      <c r="B193" s="2" t="s">
        <v>84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10">
        <f>K193+I193+G193+E193+C193</f>
        <v>0</v>
      </c>
      <c r="N193" s="10">
        <f>L193+J193+H193+F193+D193</f>
        <v>0</v>
      </c>
      <c r="O193" s="10">
        <f>N193+M193</f>
        <v>0</v>
      </c>
    </row>
    <row r="194" spans="1:15" ht="26.25">
      <c r="A194" s="80"/>
      <c r="B194" s="2" t="s">
        <v>85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10">
        <f aca="true" t="shared" si="37" ref="M194:M225">K194+I194+G194+E194+C194</f>
        <v>0</v>
      </c>
      <c r="N194" s="10">
        <f aca="true" t="shared" si="38" ref="N194:N225">L194+J194+H194+F194+D194</f>
        <v>0</v>
      </c>
      <c r="O194" s="10">
        <f aca="true" t="shared" si="39" ref="O194:O222">N194+M194</f>
        <v>0</v>
      </c>
    </row>
    <row r="195" spans="1:15" ht="26.25">
      <c r="A195" s="80"/>
      <c r="B195" s="2" t="s">
        <v>6</v>
      </c>
      <c r="C195" s="2">
        <f>C194+C193</f>
        <v>0</v>
      </c>
      <c r="D195" s="2">
        <f aca="true" t="shared" si="40" ref="D195:L195">D194+D193</f>
        <v>0</v>
      </c>
      <c r="E195" s="2">
        <f t="shared" si="40"/>
        <v>0</v>
      </c>
      <c r="F195" s="2">
        <f t="shared" si="40"/>
        <v>0</v>
      </c>
      <c r="G195" s="2">
        <f t="shared" si="40"/>
        <v>0</v>
      </c>
      <c r="H195" s="2">
        <f t="shared" si="40"/>
        <v>0</v>
      </c>
      <c r="I195" s="2">
        <f t="shared" si="40"/>
        <v>0</v>
      </c>
      <c r="J195" s="2">
        <f t="shared" si="40"/>
        <v>0</v>
      </c>
      <c r="K195" s="2">
        <f t="shared" si="40"/>
        <v>0</v>
      </c>
      <c r="L195" s="2">
        <f t="shared" si="40"/>
        <v>0</v>
      </c>
      <c r="M195" s="10">
        <f t="shared" si="37"/>
        <v>0</v>
      </c>
      <c r="N195" s="10">
        <f t="shared" si="38"/>
        <v>0</v>
      </c>
      <c r="O195" s="10">
        <f t="shared" si="39"/>
        <v>0</v>
      </c>
    </row>
    <row r="196" spans="1:15" ht="26.25">
      <c r="A196" s="80" t="s">
        <v>8</v>
      </c>
      <c r="B196" s="2" t="s">
        <v>84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10">
        <f t="shared" si="37"/>
        <v>0</v>
      </c>
      <c r="N196" s="10">
        <f t="shared" si="38"/>
        <v>0</v>
      </c>
      <c r="O196" s="10">
        <f t="shared" si="39"/>
        <v>0</v>
      </c>
    </row>
    <row r="197" spans="1:15" ht="26.25">
      <c r="A197" s="80"/>
      <c r="B197" s="2" t="s">
        <v>85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10">
        <f t="shared" si="37"/>
        <v>0</v>
      </c>
      <c r="N197" s="10">
        <f t="shared" si="38"/>
        <v>0</v>
      </c>
      <c r="O197" s="10">
        <f t="shared" si="39"/>
        <v>0</v>
      </c>
    </row>
    <row r="198" spans="1:15" ht="26.25">
      <c r="A198" s="80"/>
      <c r="B198" s="2" t="s">
        <v>6</v>
      </c>
      <c r="C198" s="2">
        <f>C197+C196</f>
        <v>0</v>
      </c>
      <c r="D198" s="2">
        <f aca="true" t="shared" si="41" ref="D198:L198">D197+D196</f>
        <v>0</v>
      </c>
      <c r="E198" s="2">
        <f t="shared" si="41"/>
        <v>0</v>
      </c>
      <c r="F198" s="2">
        <f t="shared" si="41"/>
        <v>0</v>
      </c>
      <c r="G198" s="2">
        <f t="shared" si="41"/>
        <v>0</v>
      </c>
      <c r="H198" s="2">
        <f t="shared" si="41"/>
        <v>0</v>
      </c>
      <c r="I198" s="2">
        <f t="shared" si="41"/>
        <v>0</v>
      </c>
      <c r="J198" s="2">
        <f t="shared" si="41"/>
        <v>0</v>
      </c>
      <c r="K198" s="2">
        <f t="shared" si="41"/>
        <v>0</v>
      </c>
      <c r="L198" s="2">
        <f t="shared" si="41"/>
        <v>0</v>
      </c>
      <c r="M198" s="10">
        <f t="shared" si="37"/>
        <v>0</v>
      </c>
      <c r="N198" s="10">
        <f t="shared" si="38"/>
        <v>0</v>
      </c>
      <c r="O198" s="10">
        <f t="shared" si="39"/>
        <v>0</v>
      </c>
    </row>
    <row r="199" spans="1:15" ht="26.25">
      <c r="A199" s="80" t="s">
        <v>10</v>
      </c>
      <c r="B199" s="2" t="s">
        <v>84</v>
      </c>
      <c r="C199" s="2">
        <v>1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10">
        <f t="shared" si="37"/>
        <v>1</v>
      </c>
      <c r="N199" s="10">
        <f t="shared" si="38"/>
        <v>0</v>
      </c>
      <c r="O199" s="10">
        <f t="shared" si="39"/>
        <v>1</v>
      </c>
    </row>
    <row r="200" spans="1:15" ht="26.25">
      <c r="A200" s="80"/>
      <c r="B200" s="2" t="s">
        <v>85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10">
        <f t="shared" si="37"/>
        <v>0</v>
      </c>
      <c r="N200" s="10">
        <f t="shared" si="38"/>
        <v>0</v>
      </c>
      <c r="O200" s="10">
        <f t="shared" si="39"/>
        <v>0</v>
      </c>
    </row>
    <row r="201" spans="1:15" ht="26.25">
      <c r="A201" s="80"/>
      <c r="B201" s="2" t="s">
        <v>6</v>
      </c>
      <c r="C201" s="2">
        <f>C200+C199</f>
        <v>1</v>
      </c>
      <c r="D201" s="2">
        <f aca="true" t="shared" si="42" ref="D201:L201">D200+D199</f>
        <v>0</v>
      </c>
      <c r="E201" s="2">
        <f t="shared" si="42"/>
        <v>0</v>
      </c>
      <c r="F201" s="2">
        <f t="shared" si="42"/>
        <v>0</v>
      </c>
      <c r="G201" s="2">
        <f t="shared" si="42"/>
        <v>0</v>
      </c>
      <c r="H201" s="2">
        <f t="shared" si="42"/>
        <v>0</v>
      </c>
      <c r="I201" s="2">
        <f t="shared" si="42"/>
        <v>0</v>
      </c>
      <c r="J201" s="2">
        <f t="shared" si="42"/>
        <v>0</v>
      </c>
      <c r="K201" s="2">
        <f t="shared" si="42"/>
        <v>0</v>
      </c>
      <c r="L201" s="2">
        <f t="shared" si="42"/>
        <v>0</v>
      </c>
      <c r="M201" s="10">
        <f t="shared" si="37"/>
        <v>1</v>
      </c>
      <c r="N201" s="10">
        <f t="shared" si="38"/>
        <v>0</v>
      </c>
      <c r="O201" s="10">
        <f t="shared" si="39"/>
        <v>1</v>
      </c>
    </row>
    <row r="202" spans="1:15" ht="26.25">
      <c r="A202" s="80" t="s">
        <v>11</v>
      </c>
      <c r="B202" s="2" t="s">
        <v>84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10">
        <f t="shared" si="37"/>
        <v>0</v>
      </c>
      <c r="N202" s="10">
        <f t="shared" si="38"/>
        <v>0</v>
      </c>
      <c r="O202" s="10">
        <f t="shared" si="39"/>
        <v>0</v>
      </c>
    </row>
    <row r="203" spans="1:15" ht="26.25">
      <c r="A203" s="80"/>
      <c r="B203" s="2" t="s">
        <v>85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10">
        <f t="shared" si="37"/>
        <v>0</v>
      </c>
      <c r="N203" s="10">
        <f t="shared" si="38"/>
        <v>0</v>
      </c>
      <c r="O203" s="10">
        <f t="shared" si="39"/>
        <v>0</v>
      </c>
    </row>
    <row r="204" spans="1:15" ht="26.25">
      <c r="A204" s="80"/>
      <c r="B204" s="2" t="s">
        <v>6</v>
      </c>
      <c r="C204" s="2">
        <f>C203+C202</f>
        <v>0</v>
      </c>
      <c r="D204" s="2">
        <f aca="true" t="shared" si="43" ref="D204:L204">D203+D202</f>
        <v>0</v>
      </c>
      <c r="E204" s="2">
        <f t="shared" si="43"/>
        <v>0</v>
      </c>
      <c r="F204" s="2">
        <f t="shared" si="43"/>
        <v>0</v>
      </c>
      <c r="G204" s="2">
        <f t="shared" si="43"/>
        <v>0</v>
      </c>
      <c r="H204" s="2">
        <f t="shared" si="43"/>
        <v>0</v>
      </c>
      <c r="I204" s="2">
        <f t="shared" si="43"/>
        <v>0</v>
      </c>
      <c r="J204" s="2">
        <f t="shared" si="43"/>
        <v>0</v>
      </c>
      <c r="K204" s="2">
        <f t="shared" si="43"/>
        <v>0</v>
      </c>
      <c r="L204" s="2">
        <f t="shared" si="43"/>
        <v>0</v>
      </c>
      <c r="M204" s="10">
        <f t="shared" si="37"/>
        <v>0</v>
      </c>
      <c r="N204" s="10">
        <f t="shared" si="38"/>
        <v>0</v>
      </c>
      <c r="O204" s="10">
        <f t="shared" si="39"/>
        <v>0</v>
      </c>
    </row>
    <row r="205" spans="1:15" ht="26.25" customHeight="1">
      <c r="A205" s="80" t="s">
        <v>60</v>
      </c>
      <c r="B205" s="2" t="s">
        <v>84</v>
      </c>
      <c r="C205" s="11">
        <v>4</v>
      </c>
      <c r="D205" s="11">
        <v>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6">
        <f t="shared" si="37"/>
        <v>4</v>
      </c>
      <c r="N205" s="16">
        <f t="shared" si="38"/>
        <v>1</v>
      </c>
      <c r="O205" s="16">
        <f t="shared" si="39"/>
        <v>5</v>
      </c>
    </row>
    <row r="206" spans="1:15" ht="26.25">
      <c r="A206" s="80"/>
      <c r="B206" s="2" t="s">
        <v>85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6">
        <f t="shared" si="37"/>
        <v>0</v>
      </c>
      <c r="N206" s="16">
        <f t="shared" si="38"/>
        <v>0</v>
      </c>
      <c r="O206" s="16">
        <f t="shared" si="39"/>
        <v>0</v>
      </c>
    </row>
    <row r="207" spans="1:15" ht="26.25">
      <c r="A207" s="80"/>
      <c r="B207" s="2" t="s">
        <v>6</v>
      </c>
      <c r="C207" s="11">
        <f>C206+C205</f>
        <v>4</v>
      </c>
      <c r="D207" s="11">
        <f aca="true" t="shared" si="44" ref="D207:L207">D206+D205</f>
        <v>1</v>
      </c>
      <c r="E207" s="11">
        <f t="shared" si="44"/>
        <v>0</v>
      </c>
      <c r="F207" s="11">
        <f t="shared" si="44"/>
        <v>0</v>
      </c>
      <c r="G207" s="11">
        <f t="shared" si="44"/>
        <v>0</v>
      </c>
      <c r="H207" s="11">
        <f t="shared" si="44"/>
        <v>0</v>
      </c>
      <c r="I207" s="11">
        <f t="shared" si="44"/>
        <v>0</v>
      </c>
      <c r="J207" s="11">
        <f t="shared" si="44"/>
        <v>0</v>
      </c>
      <c r="K207" s="11">
        <f t="shared" si="44"/>
        <v>0</v>
      </c>
      <c r="L207" s="11">
        <f t="shared" si="44"/>
        <v>0</v>
      </c>
      <c r="M207" s="16">
        <f t="shared" si="37"/>
        <v>4</v>
      </c>
      <c r="N207" s="16">
        <f t="shared" si="38"/>
        <v>1</v>
      </c>
      <c r="O207" s="16">
        <f t="shared" si="39"/>
        <v>5</v>
      </c>
    </row>
    <row r="208" spans="1:15" ht="26.25">
      <c r="A208" s="80" t="s">
        <v>14</v>
      </c>
      <c r="B208" s="2" t="s">
        <v>84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6">
        <f t="shared" si="37"/>
        <v>0</v>
      </c>
      <c r="N208" s="16">
        <f t="shared" si="38"/>
        <v>0</v>
      </c>
      <c r="O208" s="16">
        <f t="shared" si="39"/>
        <v>0</v>
      </c>
    </row>
    <row r="209" spans="1:15" ht="26.25">
      <c r="A209" s="80"/>
      <c r="B209" s="2" t="s">
        <v>85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6">
        <f t="shared" si="37"/>
        <v>0</v>
      </c>
      <c r="N209" s="16">
        <f t="shared" si="38"/>
        <v>0</v>
      </c>
      <c r="O209" s="16">
        <f t="shared" si="39"/>
        <v>0</v>
      </c>
    </row>
    <row r="210" spans="1:15" ht="26.25">
      <c r="A210" s="80"/>
      <c r="B210" s="2" t="s">
        <v>6</v>
      </c>
      <c r="C210" s="11">
        <f>C209+C208</f>
        <v>0</v>
      </c>
      <c r="D210" s="11">
        <f aca="true" t="shared" si="45" ref="D210:L210">D209+D208</f>
        <v>0</v>
      </c>
      <c r="E210" s="11">
        <f t="shared" si="45"/>
        <v>0</v>
      </c>
      <c r="F210" s="11">
        <f t="shared" si="45"/>
        <v>0</v>
      </c>
      <c r="G210" s="11">
        <f t="shared" si="45"/>
        <v>0</v>
      </c>
      <c r="H210" s="11">
        <f t="shared" si="45"/>
        <v>0</v>
      </c>
      <c r="I210" s="11">
        <f t="shared" si="45"/>
        <v>0</v>
      </c>
      <c r="J210" s="11">
        <f t="shared" si="45"/>
        <v>0</v>
      </c>
      <c r="K210" s="11">
        <f t="shared" si="45"/>
        <v>0</v>
      </c>
      <c r="L210" s="11">
        <f t="shared" si="45"/>
        <v>0</v>
      </c>
      <c r="M210" s="16">
        <f t="shared" si="37"/>
        <v>0</v>
      </c>
      <c r="N210" s="16">
        <f t="shared" si="38"/>
        <v>0</v>
      </c>
      <c r="O210" s="16">
        <f t="shared" si="39"/>
        <v>0</v>
      </c>
    </row>
    <row r="211" spans="1:15" ht="26.25">
      <c r="A211" s="80" t="s">
        <v>17</v>
      </c>
      <c r="B211" s="2" t="s">
        <v>84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6">
        <f t="shared" si="37"/>
        <v>0</v>
      </c>
      <c r="N211" s="16">
        <f t="shared" si="38"/>
        <v>0</v>
      </c>
      <c r="O211" s="16">
        <f t="shared" si="39"/>
        <v>0</v>
      </c>
    </row>
    <row r="212" spans="1:15" ht="26.25">
      <c r="A212" s="80"/>
      <c r="B212" s="2" t="s">
        <v>85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6">
        <f t="shared" si="37"/>
        <v>0</v>
      </c>
      <c r="N212" s="16">
        <f t="shared" si="38"/>
        <v>0</v>
      </c>
      <c r="O212" s="16">
        <f t="shared" si="39"/>
        <v>0</v>
      </c>
    </row>
    <row r="213" spans="1:15" ht="26.25">
      <c r="A213" s="80"/>
      <c r="B213" s="2" t="s">
        <v>6</v>
      </c>
      <c r="C213" s="11">
        <f>C212+C211</f>
        <v>0</v>
      </c>
      <c r="D213" s="11">
        <f aca="true" t="shared" si="46" ref="D213:L213">D212+D211</f>
        <v>0</v>
      </c>
      <c r="E213" s="11">
        <f t="shared" si="46"/>
        <v>0</v>
      </c>
      <c r="F213" s="11">
        <f t="shared" si="46"/>
        <v>0</v>
      </c>
      <c r="G213" s="11">
        <f t="shared" si="46"/>
        <v>0</v>
      </c>
      <c r="H213" s="11">
        <f t="shared" si="46"/>
        <v>0</v>
      </c>
      <c r="I213" s="11">
        <f t="shared" si="46"/>
        <v>0</v>
      </c>
      <c r="J213" s="11">
        <f t="shared" si="46"/>
        <v>0</v>
      </c>
      <c r="K213" s="11">
        <f t="shared" si="46"/>
        <v>0</v>
      </c>
      <c r="L213" s="11">
        <f t="shared" si="46"/>
        <v>0</v>
      </c>
      <c r="M213" s="16">
        <f t="shared" si="37"/>
        <v>0</v>
      </c>
      <c r="N213" s="16">
        <f t="shared" si="38"/>
        <v>0</v>
      </c>
      <c r="O213" s="16">
        <f t="shared" si="39"/>
        <v>0</v>
      </c>
    </row>
    <row r="214" spans="1:15" ht="26.25">
      <c r="A214" s="80" t="s">
        <v>18</v>
      </c>
      <c r="B214" s="2" t="s">
        <v>84</v>
      </c>
      <c r="C214" s="11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6">
        <f t="shared" si="37"/>
        <v>0</v>
      </c>
      <c r="N214" s="16">
        <f t="shared" si="38"/>
        <v>0</v>
      </c>
      <c r="O214" s="16">
        <f t="shared" si="39"/>
        <v>0</v>
      </c>
    </row>
    <row r="215" spans="1:15" ht="26.25">
      <c r="A215" s="80"/>
      <c r="B215" s="2" t="s">
        <v>85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6">
        <f t="shared" si="37"/>
        <v>0</v>
      </c>
      <c r="N215" s="16">
        <f t="shared" si="38"/>
        <v>0</v>
      </c>
      <c r="O215" s="16">
        <f t="shared" si="39"/>
        <v>0</v>
      </c>
    </row>
    <row r="216" spans="1:15" ht="26.25">
      <c r="A216" s="80"/>
      <c r="B216" s="2" t="s">
        <v>6</v>
      </c>
      <c r="C216" s="11">
        <f>C215+C214</f>
        <v>0</v>
      </c>
      <c r="D216" s="11">
        <f aca="true" t="shared" si="47" ref="D216:L216">D215+D214</f>
        <v>0</v>
      </c>
      <c r="E216" s="11">
        <f t="shared" si="47"/>
        <v>0</v>
      </c>
      <c r="F216" s="11">
        <f t="shared" si="47"/>
        <v>0</v>
      </c>
      <c r="G216" s="11">
        <f t="shared" si="47"/>
        <v>0</v>
      </c>
      <c r="H216" s="11">
        <f t="shared" si="47"/>
        <v>0</v>
      </c>
      <c r="I216" s="11">
        <f t="shared" si="47"/>
        <v>0</v>
      </c>
      <c r="J216" s="11">
        <f t="shared" si="47"/>
        <v>0</v>
      </c>
      <c r="K216" s="11">
        <f t="shared" si="47"/>
        <v>0</v>
      </c>
      <c r="L216" s="11">
        <f t="shared" si="47"/>
        <v>0</v>
      </c>
      <c r="M216" s="16">
        <f t="shared" si="37"/>
        <v>0</v>
      </c>
      <c r="N216" s="16">
        <f t="shared" si="38"/>
        <v>0</v>
      </c>
      <c r="O216" s="16">
        <f t="shared" si="39"/>
        <v>0</v>
      </c>
    </row>
    <row r="217" spans="1:15" ht="26.25" customHeight="1">
      <c r="A217" s="80" t="s">
        <v>141</v>
      </c>
      <c r="B217" s="2" t="s">
        <v>84</v>
      </c>
      <c r="C217" s="11">
        <v>1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6">
        <f t="shared" si="37"/>
        <v>1</v>
      </c>
      <c r="N217" s="16">
        <f t="shared" si="38"/>
        <v>0</v>
      </c>
      <c r="O217" s="16">
        <f t="shared" si="39"/>
        <v>1</v>
      </c>
    </row>
    <row r="218" spans="1:15" ht="26.25">
      <c r="A218" s="80"/>
      <c r="B218" s="2" t="s">
        <v>85</v>
      </c>
      <c r="C218" s="11">
        <v>0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6">
        <f t="shared" si="37"/>
        <v>0</v>
      </c>
      <c r="N218" s="16">
        <f t="shared" si="38"/>
        <v>0</v>
      </c>
      <c r="O218" s="16">
        <f t="shared" si="39"/>
        <v>0</v>
      </c>
    </row>
    <row r="219" spans="1:15" ht="26.25">
      <c r="A219" s="80"/>
      <c r="B219" s="2" t="s">
        <v>6</v>
      </c>
      <c r="C219" s="11">
        <f>C218+C217</f>
        <v>1</v>
      </c>
      <c r="D219" s="11">
        <f aca="true" t="shared" si="48" ref="D219:L219">D218+D217</f>
        <v>0</v>
      </c>
      <c r="E219" s="11">
        <f t="shared" si="48"/>
        <v>0</v>
      </c>
      <c r="F219" s="11">
        <f t="shared" si="48"/>
        <v>0</v>
      </c>
      <c r="G219" s="11">
        <f t="shared" si="48"/>
        <v>0</v>
      </c>
      <c r="H219" s="11">
        <f t="shared" si="48"/>
        <v>0</v>
      </c>
      <c r="I219" s="11">
        <f t="shared" si="48"/>
        <v>0</v>
      </c>
      <c r="J219" s="11">
        <f t="shared" si="48"/>
        <v>0</v>
      </c>
      <c r="K219" s="11">
        <f t="shared" si="48"/>
        <v>0</v>
      </c>
      <c r="L219" s="11">
        <f t="shared" si="48"/>
        <v>0</v>
      </c>
      <c r="M219" s="16">
        <f t="shared" si="37"/>
        <v>1</v>
      </c>
      <c r="N219" s="16">
        <f t="shared" si="38"/>
        <v>0</v>
      </c>
      <c r="O219" s="16">
        <f t="shared" si="39"/>
        <v>1</v>
      </c>
    </row>
    <row r="220" spans="1:15" ht="26.25">
      <c r="A220" s="80" t="s">
        <v>16</v>
      </c>
      <c r="B220" s="2" t="s">
        <v>84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6">
        <f t="shared" si="37"/>
        <v>0</v>
      </c>
      <c r="N220" s="16">
        <f t="shared" si="38"/>
        <v>0</v>
      </c>
      <c r="O220" s="16">
        <f t="shared" si="39"/>
        <v>0</v>
      </c>
    </row>
    <row r="221" spans="1:15" ht="26.25">
      <c r="A221" s="80"/>
      <c r="B221" s="2" t="s">
        <v>85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6">
        <f t="shared" si="37"/>
        <v>0</v>
      </c>
      <c r="N221" s="16">
        <f t="shared" si="38"/>
        <v>0</v>
      </c>
      <c r="O221" s="16">
        <f t="shared" si="39"/>
        <v>0</v>
      </c>
    </row>
    <row r="222" spans="1:15" ht="26.25">
      <c r="A222" s="80"/>
      <c r="B222" s="2" t="s">
        <v>6</v>
      </c>
      <c r="C222" s="11">
        <f>C221+C220</f>
        <v>0</v>
      </c>
      <c r="D222" s="11">
        <f aca="true" t="shared" si="49" ref="D222:L222">D221+D220</f>
        <v>0</v>
      </c>
      <c r="E222" s="11">
        <f t="shared" si="49"/>
        <v>0</v>
      </c>
      <c r="F222" s="11">
        <f t="shared" si="49"/>
        <v>0</v>
      </c>
      <c r="G222" s="11">
        <f t="shared" si="49"/>
        <v>0</v>
      </c>
      <c r="H222" s="11">
        <f t="shared" si="49"/>
        <v>0</v>
      </c>
      <c r="I222" s="11">
        <f t="shared" si="49"/>
        <v>0</v>
      </c>
      <c r="J222" s="11">
        <f t="shared" si="49"/>
        <v>0</v>
      </c>
      <c r="K222" s="11">
        <f t="shared" si="49"/>
        <v>0</v>
      </c>
      <c r="L222" s="11">
        <f t="shared" si="49"/>
        <v>0</v>
      </c>
      <c r="M222" s="16">
        <f t="shared" si="37"/>
        <v>0</v>
      </c>
      <c r="N222" s="16">
        <f t="shared" si="38"/>
        <v>0</v>
      </c>
      <c r="O222" s="16">
        <f t="shared" si="39"/>
        <v>0</v>
      </c>
    </row>
    <row r="223" spans="1:15" ht="26.25">
      <c r="A223" s="77" t="s">
        <v>95</v>
      </c>
      <c r="B223" s="10" t="s">
        <v>84</v>
      </c>
      <c r="C223" s="10">
        <f>C220+C214+C211+C208+C205+C202+C199+C196+C193+C217</f>
        <v>6</v>
      </c>
      <c r="D223" s="10">
        <f aca="true" t="shared" si="50" ref="D223:L223">D220+D214+D211+D208+D205+D202+D199+D196+D193+D217</f>
        <v>1</v>
      </c>
      <c r="E223" s="10">
        <f t="shared" si="50"/>
        <v>0</v>
      </c>
      <c r="F223" s="10">
        <f t="shared" si="50"/>
        <v>0</v>
      </c>
      <c r="G223" s="10">
        <f t="shared" si="50"/>
        <v>0</v>
      </c>
      <c r="H223" s="10">
        <f t="shared" si="50"/>
        <v>0</v>
      </c>
      <c r="I223" s="10">
        <f t="shared" si="50"/>
        <v>0</v>
      </c>
      <c r="J223" s="10">
        <f t="shared" si="50"/>
        <v>0</v>
      </c>
      <c r="K223" s="10">
        <f t="shared" si="50"/>
        <v>0</v>
      </c>
      <c r="L223" s="10">
        <f t="shared" si="50"/>
        <v>0</v>
      </c>
      <c r="M223" s="10">
        <f t="shared" si="37"/>
        <v>6</v>
      </c>
      <c r="N223" s="10">
        <f t="shared" si="38"/>
        <v>1</v>
      </c>
      <c r="O223" s="10">
        <f aca="true" t="shared" si="51" ref="O223:O231">N223+M223</f>
        <v>7</v>
      </c>
    </row>
    <row r="224" spans="1:15" ht="26.25">
      <c r="A224" s="77"/>
      <c r="B224" s="10" t="s">
        <v>85</v>
      </c>
      <c r="C224" s="10">
        <f>C194+C197+C200+C203+C206+C209+C212+C215+C218+C221</f>
        <v>0</v>
      </c>
      <c r="D224" s="10">
        <f aca="true" t="shared" si="52" ref="D224:L224">D194+D197+D200+D203+D206+D209+D212+D215+D218+D221</f>
        <v>0</v>
      </c>
      <c r="E224" s="10">
        <f t="shared" si="52"/>
        <v>0</v>
      </c>
      <c r="F224" s="10">
        <f t="shared" si="52"/>
        <v>0</v>
      </c>
      <c r="G224" s="10">
        <f t="shared" si="52"/>
        <v>0</v>
      </c>
      <c r="H224" s="10">
        <f t="shared" si="52"/>
        <v>0</v>
      </c>
      <c r="I224" s="10">
        <f t="shared" si="52"/>
        <v>0</v>
      </c>
      <c r="J224" s="10">
        <f t="shared" si="52"/>
        <v>0</v>
      </c>
      <c r="K224" s="10">
        <f t="shared" si="52"/>
        <v>0</v>
      </c>
      <c r="L224" s="10">
        <f t="shared" si="52"/>
        <v>0</v>
      </c>
      <c r="M224" s="10">
        <f t="shared" si="37"/>
        <v>0</v>
      </c>
      <c r="N224" s="10">
        <f t="shared" si="38"/>
        <v>0</v>
      </c>
      <c r="O224" s="10">
        <f t="shared" si="51"/>
        <v>0</v>
      </c>
    </row>
    <row r="225" spans="1:15" ht="26.25">
      <c r="A225" s="77"/>
      <c r="B225" s="10" t="s">
        <v>6</v>
      </c>
      <c r="C225" s="10">
        <f>C222+C219+C216+C213+C210+C207+C204+C201+C198+C195</f>
        <v>6</v>
      </c>
      <c r="D225" s="10">
        <f aca="true" t="shared" si="53" ref="D225:L225">D222+D219+D216+D213+D210+D207+D204+D201+D198+D195</f>
        <v>1</v>
      </c>
      <c r="E225" s="10">
        <f t="shared" si="53"/>
        <v>0</v>
      </c>
      <c r="F225" s="10">
        <f t="shared" si="53"/>
        <v>0</v>
      </c>
      <c r="G225" s="10">
        <f t="shared" si="53"/>
        <v>0</v>
      </c>
      <c r="H225" s="10">
        <f t="shared" si="53"/>
        <v>0</v>
      </c>
      <c r="I225" s="10">
        <f t="shared" si="53"/>
        <v>0</v>
      </c>
      <c r="J225" s="10">
        <f t="shared" si="53"/>
        <v>0</v>
      </c>
      <c r="K225" s="10">
        <f t="shared" si="53"/>
        <v>0</v>
      </c>
      <c r="L225" s="10">
        <f t="shared" si="53"/>
        <v>0</v>
      </c>
      <c r="M225" s="10">
        <f t="shared" si="37"/>
        <v>6</v>
      </c>
      <c r="N225" s="10">
        <f t="shared" si="38"/>
        <v>1</v>
      </c>
      <c r="O225" s="10">
        <f t="shared" si="51"/>
        <v>7</v>
      </c>
    </row>
    <row r="226" spans="1:15" ht="52.5">
      <c r="A226" s="2" t="s">
        <v>142</v>
      </c>
      <c r="B226" s="2" t="s">
        <v>83</v>
      </c>
      <c r="C226" s="2">
        <v>41</v>
      </c>
      <c r="D226" s="2">
        <v>22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10">
        <f aca="true" t="shared" si="54" ref="M226:N228">K226+I226+G226+E226+C226</f>
        <v>41</v>
      </c>
      <c r="N226" s="10">
        <f t="shared" si="54"/>
        <v>22</v>
      </c>
      <c r="O226" s="10">
        <f t="shared" si="51"/>
        <v>63</v>
      </c>
    </row>
    <row r="227" spans="1:15" ht="52.5">
      <c r="A227" s="2" t="s">
        <v>143</v>
      </c>
      <c r="B227" s="2" t="s">
        <v>83</v>
      </c>
      <c r="C227" s="2">
        <v>13</v>
      </c>
      <c r="D227" s="2">
        <v>7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10">
        <f t="shared" si="54"/>
        <v>13</v>
      </c>
      <c r="N227" s="10">
        <f t="shared" si="54"/>
        <v>7</v>
      </c>
      <c r="O227" s="10">
        <f t="shared" si="51"/>
        <v>20</v>
      </c>
    </row>
    <row r="228" spans="1:15" ht="26.25">
      <c r="A228" s="2" t="s">
        <v>144</v>
      </c>
      <c r="B228" s="2" t="s">
        <v>83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10">
        <f t="shared" si="54"/>
        <v>0</v>
      </c>
      <c r="N228" s="10">
        <f t="shared" si="54"/>
        <v>0</v>
      </c>
      <c r="O228" s="10">
        <f t="shared" si="51"/>
        <v>0</v>
      </c>
    </row>
    <row r="229" spans="1:15" ht="26.25">
      <c r="A229" s="77" t="s">
        <v>30</v>
      </c>
      <c r="B229" s="10" t="s">
        <v>83</v>
      </c>
      <c r="C229" s="10">
        <f aca="true" t="shared" si="55" ref="C229:L229">C226+C227+C228</f>
        <v>54</v>
      </c>
      <c r="D229" s="10">
        <f t="shared" si="55"/>
        <v>29</v>
      </c>
      <c r="E229" s="10">
        <f t="shared" si="55"/>
        <v>0</v>
      </c>
      <c r="F229" s="10">
        <f t="shared" si="55"/>
        <v>0</v>
      </c>
      <c r="G229" s="10">
        <f t="shared" si="55"/>
        <v>0</v>
      </c>
      <c r="H229" s="10">
        <f t="shared" si="55"/>
        <v>0</v>
      </c>
      <c r="I229" s="10">
        <f t="shared" si="55"/>
        <v>0</v>
      </c>
      <c r="J229" s="10">
        <f t="shared" si="55"/>
        <v>0</v>
      </c>
      <c r="K229" s="10">
        <f t="shared" si="55"/>
        <v>0</v>
      </c>
      <c r="L229" s="10">
        <f t="shared" si="55"/>
        <v>0</v>
      </c>
      <c r="M229" s="10">
        <f>M228+M227+M226</f>
        <v>54</v>
      </c>
      <c r="N229" s="10">
        <f>N228+N227+N226</f>
        <v>29</v>
      </c>
      <c r="O229" s="10">
        <f t="shared" si="51"/>
        <v>83</v>
      </c>
    </row>
    <row r="230" spans="1:15" ht="26.25">
      <c r="A230" s="77"/>
      <c r="B230" s="10" t="s">
        <v>84</v>
      </c>
      <c r="C230" s="10">
        <f>C223</f>
        <v>6</v>
      </c>
      <c r="D230" s="10">
        <f aca="true" t="shared" si="56" ref="D230:N230">D223</f>
        <v>1</v>
      </c>
      <c r="E230" s="10">
        <f t="shared" si="56"/>
        <v>0</v>
      </c>
      <c r="F230" s="10">
        <f t="shared" si="56"/>
        <v>0</v>
      </c>
      <c r="G230" s="10">
        <f t="shared" si="56"/>
        <v>0</v>
      </c>
      <c r="H230" s="10">
        <f t="shared" si="56"/>
        <v>0</v>
      </c>
      <c r="I230" s="10">
        <f t="shared" si="56"/>
        <v>0</v>
      </c>
      <c r="J230" s="10">
        <f t="shared" si="56"/>
        <v>0</v>
      </c>
      <c r="K230" s="10">
        <f t="shared" si="56"/>
        <v>0</v>
      </c>
      <c r="L230" s="10">
        <f t="shared" si="56"/>
        <v>0</v>
      </c>
      <c r="M230" s="10">
        <f t="shared" si="56"/>
        <v>6</v>
      </c>
      <c r="N230" s="10">
        <f t="shared" si="56"/>
        <v>1</v>
      </c>
      <c r="O230" s="10">
        <f t="shared" si="51"/>
        <v>7</v>
      </c>
    </row>
    <row r="231" spans="1:15" ht="26.25">
      <c r="A231" s="77"/>
      <c r="B231" s="10" t="s">
        <v>85</v>
      </c>
      <c r="C231" s="10">
        <f>C224</f>
        <v>0</v>
      </c>
      <c r="D231" s="10">
        <f aca="true" t="shared" si="57" ref="D231:N231">D224</f>
        <v>0</v>
      </c>
      <c r="E231" s="10">
        <f t="shared" si="57"/>
        <v>0</v>
      </c>
      <c r="F231" s="10">
        <f t="shared" si="57"/>
        <v>0</v>
      </c>
      <c r="G231" s="10">
        <f t="shared" si="57"/>
        <v>0</v>
      </c>
      <c r="H231" s="10">
        <f t="shared" si="57"/>
        <v>0</v>
      </c>
      <c r="I231" s="10">
        <f t="shared" si="57"/>
        <v>0</v>
      </c>
      <c r="J231" s="10">
        <f t="shared" si="57"/>
        <v>0</v>
      </c>
      <c r="K231" s="10">
        <f t="shared" si="57"/>
        <v>0</v>
      </c>
      <c r="L231" s="10">
        <f t="shared" si="57"/>
        <v>0</v>
      </c>
      <c r="M231" s="10">
        <f t="shared" si="57"/>
        <v>0</v>
      </c>
      <c r="N231" s="10">
        <f t="shared" si="57"/>
        <v>0</v>
      </c>
      <c r="O231" s="10">
        <f t="shared" si="51"/>
        <v>0</v>
      </c>
    </row>
    <row r="234" spans="1:15" ht="27" thickBot="1">
      <c r="A234" s="117" t="s">
        <v>184</v>
      </c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</row>
    <row r="235" spans="1:15" ht="26.25" customHeight="1">
      <c r="A235" s="77" t="s">
        <v>0</v>
      </c>
      <c r="B235" s="77" t="s">
        <v>54</v>
      </c>
      <c r="C235" s="77" t="s">
        <v>41</v>
      </c>
      <c r="D235" s="77"/>
      <c r="E235" s="77" t="s">
        <v>81</v>
      </c>
      <c r="F235" s="77"/>
      <c r="G235" s="77" t="s">
        <v>44</v>
      </c>
      <c r="H235" s="77"/>
      <c r="I235" s="77" t="s">
        <v>82</v>
      </c>
      <c r="J235" s="77"/>
      <c r="K235" s="77" t="s">
        <v>46</v>
      </c>
      <c r="L235" s="77"/>
      <c r="M235" s="77" t="s">
        <v>31</v>
      </c>
      <c r="N235" s="77"/>
      <c r="O235" s="77"/>
    </row>
    <row r="236" spans="1:15" ht="26.25">
      <c r="A236" s="77"/>
      <c r="B236" s="77"/>
      <c r="C236" s="10" t="s">
        <v>4</v>
      </c>
      <c r="D236" s="10" t="s">
        <v>42</v>
      </c>
      <c r="E236" s="10" t="s">
        <v>4</v>
      </c>
      <c r="F236" s="10" t="s">
        <v>42</v>
      </c>
      <c r="G236" s="10" t="s">
        <v>4</v>
      </c>
      <c r="H236" s="10" t="s">
        <v>42</v>
      </c>
      <c r="I236" s="10" t="s">
        <v>4</v>
      </c>
      <c r="J236" s="10" t="s">
        <v>42</v>
      </c>
      <c r="K236" s="10" t="s">
        <v>4</v>
      </c>
      <c r="L236" s="10" t="s">
        <v>42</v>
      </c>
      <c r="M236" s="10" t="s">
        <v>4</v>
      </c>
      <c r="N236" s="10" t="s">
        <v>42</v>
      </c>
      <c r="O236" s="10" t="s">
        <v>6</v>
      </c>
    </row>
    <row r="237" spans="1:15" ht="26.25">
      <c r="A237" s="80" t="s">
        <v>7</v>
      </c>
      <c r="B237" s="2" t="s">
        <v>84</v>
      </c>
      <c r="C237" s="2">
        <f>C193+C149</f>
        <v>3</v>
      </c>
      <c r="D237" s="2">
        <f aca="true" t="shared" si="58" ref="D237:L237">D193+D149</f>
        <v>0</v>
      </c>
      <c r="E237" s="2">
        <f t="shared" si="58"/>
        <v>0</v>
      </c>
      <c r="F237" s="2">
        <f t="shared" si="58"/>
        <v>0</v>
      </c>
      <c r="G237" s="2">
        <f t="shared" si="58"/>
        <v>0</v>
      </c>
      <c r="H237" s="2">
        <f t="shared" si="58"/>
        <v>0</v>
      </c>
      <c r="I237" s="2">
        <f t="shared" si="58"/>
        <v>0</v>
      </c>
      <c r="J237" s="2">
        <f t="shared" si="58"/>
        <v>0</v>
      </c>
      <c r="K237" s="2">
        <f t="shared" si="58"/>
        <v>0</v>
      </c>
      <c r="L237" s="2">
        <f t="shared" si="58"/>
        <v>0</v>
      </c>
      <c r="M237" s="10">
        <f>K237+I237+G237+E237+C237</f>
        <v>3</v>
      </c>
      <c r="N237" s="10">
        <f>L237+J237+H237+F237+D237</f>
        <v>0</v>
      </c>
      <c r="O237" s="10">
        <f>N237+M237</f>
        <v>3</v>
      </c>
    </row>
    <row r="238" spans="1:15" ht="26.25">
      <c r="A238" s="80"/>
      <c r="B238" s="2" t="s">
        <v>85</v>
      </c>
      <c r="C238" s="2">
        <f>C194+C150</f>
        <v>0</v>
      </c>
      <c r="D238" s="2">
        <f aca="true" t="shared" si="59" ref="D238:L238">D194+D150</f>
        <v>0</v>
      </c>
      <c r="E238" s="2">
        <f t="shared" si="59"/>
        <v>0</v>
      </c>
      <c r="F238" s="2">
        <f t="shared" si="59"/>
        <v>0</v>
      </c>
      <c r="G238" s="2">
        <f t="shared" si="59"/>
        <v>0</v>
      </c>
      <c r="H238" s="2">
        <f t="shared" si="59"/>
        <v>0</v>
      </c>
      <c r="I238" s="2">
        <f t="shared" si="59"/>
        <v>0</v>
      </c>
      <c r="J238" s="2">
        <f t="shared" si="59"/>
        <v>0</v>
      </c>
      <c r="K238" s="2">
        <f t="shared" si="59"/>
        <v>0</v>
      </c>
      <c r="L238" s="2">
        <f t="shared" si="59"/>
        <v>0</v>
      </c>
      <c r="M238" s="10">
        <f aca="true" t="shared" si="60" ref="M238:M267">K238+I238+G238+E238+C238</f>
        <v>0</v>
      </c>
      <c r="N238" s="10">
        <f aca="true" t="shared" si="61" ref="N238:N272">L238+J238+H238+F238+D238</f>
        <v>0</v>
      </c>
      <c r="O238" s="10">
        <f aca="true" t="shared" si="62" ref="O238:O275">N238+M238</f>
        <v>0</v>
      </c>
    </row>
    <row r="239" spans="1:15" ht="26.25">
      <c r="A239" s="80"/>
      <c r="B239" s="2" t="s">
        <v>6</v>
      </c>
      <c r="C239" s="2">
        <f aca="true" t="shared" si="63" ref="C239:L239">C195+C151</f>
        <v>3</v>
      </c>
      <c r="D239" s="2">
        <f t="shared" si="63"/>
        <v>0</v>
      </c>
      <c r="E239" s="2">
        <f t="shared" si="63"/>
        <v>0</v>
      </c>
      <c r="F239" s="2">
        <f t="shared" si="63"/>
        <v>0</v>
      </c>
      <c r="G239" s="2">
        <f t="shared" si="63"/>
        <v>0</v>
      </c>
      <c r="H239" s="2">
        <f t="shared" si="63"/>
        <v>0</v>
      </c>
      <c r="I239" s="2">
        <f t="shared" si="63"/>
        <v>0</v>
      </c>
      <c r="J239" s="2">
        <f t="shared" si="63"/>
        <v>0</v>
      </c>
      <c r="K239" s="2">
        <f t="shared" si="63"/>
        <v>0</v>
      </c>
      <c r="L239" s="2">
        <f t="shared" si="63"/>
        <v>0</v>
      </c>
      <c r="M239" s="10">
        <f t="shared" si="60"/>
        <v>3</v>
      </c>
      <c r="N239" s="10">
        <f t="shared" si="61"/>
        <v>0</v>
      </c>
      <c r="O239" s="10">
        <f t="shared" si="62"/>
        <v>3</v>
      </c>
    </row>
    <row r="240" spans="1:15" ht="26.25">
      <c r="A240" s="80" t="s">
        <v>8</v>
      </c>
      <c r="B240" s="2" t="s">
        <v>84</v>
      </c>
      <c r="C240" s="2">
        <f aca="true" t="shared" si="64" ref="C240:L240">C196+C152</f>
        <v>39</v>
      </c>
      <c r="D240" s="2">
        <f t="shared" si="64"/>
        <v>13</v>
      </c>
      <c r="E240" s="2">
        <f t="shared" si="64"/>
        <v>0</v>
      </c>
      <c r="F240" s="2">
        <f t="shared" si="64"/>
        <v>0</v>
      </c>
      <c r="G240" s="2">
        <f t="shared" si="64"/>
        <v>0</v>
      </c>
      <c r="H240" s="2">
        <f t="shared" si="64"/>
        <v>0</v>
      </c>
      <c r="I240" s="2">
        <f t="shared" si="64"/>
        <v>0</v>
      </c>
      <c r="J240" s="2">
        <f t="shared" si="64"/>
        <v>0</v>
      </c>
      <c r="K240" s="2">
        <f t="shared" si="64"/>
        <v>0</v>
      </c>
      <c r="L240" s="2">
        <f t="shared" si="64"/>
        <v>0</v>
      </c>
      <c r="M240" s="10">
        <f t="shared" si="60"/>
        <v>39</v>
      </c>
      <c r="N240" s="10">
        <f t="shared" si="61"/>
        <v>13</v>
      </c>
      <c r="O240" s="10">
        <f t="shared" si="62"/>
        <v>52</v>
      </c>
    </row>
    <row r="241" spans="1:15" ht="26.25">
      <c r="A241" s="80"/>
      <c r="B241" s="2" t="s">
        <v>85</v>
      </c>
      <c r="C241" s="2">
        <f aca="true" t="shared" si="65" ref="C241:L241">C197+C153</f>
        <v>0</v>
      </c>
      <c r="D241" s="2">
        <f t="shared" si="65"/>
        <v>0</v>
      </c>
      <c r="E241" s="2">
        <f t="shared" si="65"/>
        <v>0</v>
      </c>
      <c r="F241" s="2">
        <f t="shared" si="65"/>
        <v>0</v>
      </c>
      <c r="G241" s="2">
        <f t="shared" si="65"/>
        <v>0</v>
      </c>
      <c r="H241" s="2">
        <f t="shared" si="65"/>
        <v>0</v>
      </c>
      <c r="I241" s="2">
        <f t="shared" si="65"/>
        <v>0</v>
      </c>
      <c r="J241" s="2">
        <f t="shared" si="65"/>
        <v>0</v>
      </c>
      <c r="K241" s="2">
        <f t="shared" si="65"/>
        <v>0</v>
      </c>
      <c r="L241" s="2">
        <f t="shared" si="65"/>
        <v>0</v>
      </c>
      <c r="M241" s="10">
        <f t="shared" si="60"/>
        <v>0</v>
      </c>
      <c r="N241" s="10">
        <f t="shared" si="61"/>
        <v>0</v>
      </c>
      <c r="O241" s="10">
        <f t="shared" si="62"/>
        <v>0</v>
      </c>
    </row>
    <row r="242" spans="1:15" ht="26.25">
      <c r="A242" s="80"/>
      <c r="B242" s="2" t="s">
        <v>6</v>
      </c>
      <c r="C242" s="2">
        <f aca="true" t="shared" si="66" ref="C242:L242">C198+C154</f>
        <v>39</v>
      </c>
      <c r="D242" s="2">
        <f t="shared" si="66"/>
        <v>13</v>
      </c>
      <c r="E242" s="2">
        <f t="shared" si="66"/>
        <v>0</v>
      </c>
      <c r="F242" s="2">
        <f t="shared" si="66"/>
        <v>0</v>
      </c>
      <c r="G242" s="2">
        <f t="shared" si="66"/>
        <v>0</v>
      </c>
      <c r="H242" s="2">
        <f t="shared" si="66"/>
        <v>0</v>
      </c>
      <c r="I242" s="2">
        <f t="shared" si="66"/>
        <v>0</v>
      </c>
      <c r="J242" s="2">
        <f t="shared" si="66"/>
        <v>0</v>
      </c>
      <c r="K242" s="2">
        <f t="shared" si="66"/>
        <v>0</v>
      </c>
      <c r="L242" s="2">
        <f t="shared" si="66"/>
        <v>0</v>
      </c>
      <c r="M242" s="10">
        <f t="shared" si="60"/>
        <v>39</v>
      </c>
      <c r="N242" s="10">
        <f t="shared" si="61"/>
        <v>13</v>
      </c>
      <c r="O242" s="10">
        <f t="shared" si="62"/>
        <v>52</v>
      </c>
    </row>
    <row r="243" spans="1:15" ht="26.25">
      <c r="A243" s="80" t="s">
        <v>10</v>
      </c>
      <c r="B243" s="2" t="s">
        <v>84</v>
      </c>
      <c r="C243" s="2">
        <f aca="true" t="shared" si="67" ref="C243:L243">C199+C155</f>
        <v>72</v>
      </c>
      <c r="D243" s="2">
        <f t="shared" si="67"/>
        <v>77</v>
      </c>
      <c r="E243" s="2">
        <f t="shared" si="67"/>
        <v>0</v>
      </c>
      <c r="F243" s="2">
        <f t="shared" si="67"/>
        <v>0</v>
      </c>
      <c r="G243" s="2">
        <f t="shared" si="67"/>
        <v>0</v>
      </c>
      <c r="H243" s="2">
        <f t="shared" si="67"/>
        <v>0</v>
      </c>
      <c r="I243" s="2">
        <f t="shared" si="67"/>
        <v>0</v>
      </c>
      <c r="J243" s="2">
        <f t="shared" si="67"/>
        <v>0</v>
      </c>
      <c r="K243" s="2">
        <f t="shared" si="67"/>
        <v>0</v>
      </c>
      <c r="L243" s="2">
        <f t="shared" si="67"/>
        <v>0</v>
      </c>
      <c r="M243" s="10">
        <f t="shared" si="60"/>
        <v>72</v>
      </c>
      <c r="N243" s="10">
        <f t="shared" si="61"/>
        <v>77</v>
      </c>
      <c r="O243" s="10">
        <f t="shared" si="62"/>
        <v>149</v>
      </c>
    </row>
    <row r="244" spans="1:15" ht="26.25">
      <c r="A244" s="80"/>
      <c r="B244" s="2" t="s">
        <v>85</v>
      </c>
      <c r="C244" s="2">
        <f aca="true" t="shared" si="68" ref="C244:L244">C200+C156</f>
        <v>5</v>
      </c>
      <c r="D244" s="2">
        <f t="shared" si="68"/>
        <v>1</v>
      </c>
      <c r="E244" s="2">
        <f t="shared" si="68"/>
        <v>0</v>
      </c>
      <c r="F244" s="2">
        <f t="shared" si="68"/>
        <v>0</v>
      </c>
      <c r="G244" s="2">
        <f t="shared" si="68"/>
        <v>0</v>
      </c>
      <c r="H244" s="2">
        <f t="shared" si="68"/>
        <v>0</v>
      </c>
      <c r="I244" s="2">
        <f t="shared" si="68"/>
        <v>0</v>
      </c>
      <c r="J244" s="2">
        <f t="shared" si="68"/>
        <v>0</v>
      </c>
      <c r="K244" s="2">
        <f t="shared" si="68"/>
        <v>0</v>
      </c>
      <c r="L244" s="2">
        <f t="shared" si="68"/>
        <v>0</v>
      </c>
      <c r="M244" s="10">
        <f t="shared" si="60"/>
        <v>5</v>
      </c>
      <c r="N244" s="10">
        <f t="shared" si="61"/>
        <v>1</v>
      </c>
      <c r="O244" s="10">
        <f t="shared" si="62"/>
        <v>6</v>
      </c>
    </row>
    <row r="245" spans="1:15" ht="26.25">
      <c r="A245" s="80"/>
      <c r="B245" s="2" t="s">
        <v>6</v>
      </c>
      <c r="C245" s="2">
        <f aca="true" t="shared" si="69" ref="C245:L245">C201+C157</f>
        <v>77</v>
      </c>
      <c r="D245" s="2">
        <f t="shared" si="69"/>
        <v>78</v>
      </c>
      <c r="E245" s="2">
        <f t="shared" si="69"/>
        <v>0</v>
      </c>
      <c r="F245" s="2">
        <f t="shared" si="69"/>
        <v>0</v>
      </c>
      <c r="G245" s="2">
        <f t="shared" si="69"/>
        <v>0</v>
      </c>
      <c r="H245" s="2">
        <f t="shared" si="69"/>
        <v>0</v>
      </c>
      <c r="I245" s="2">
        <f t="shared" si="69"/>
        <v>0</v>
      </c>
      <c r="J245" s="2">
        <f t="shared" si="69"/>
        <v>0</v>
      </c>
      <c r="K245" s="2">
        <f t="shared" si="69"/>
        <v>0</v>
      </c>
      <c r="L245" s="2">
        <f t="shared" si="69"/>
        <v>0</v>
      </c>
      <c r="M245" s="10">
        <f t="shared" si="60"/>
        <v>77</v>
      </c>
      <c r="N245" s="10">
        <f t="shared" si="61"/>
        <v>78</v>
      </c>
      <c r="O245" s="10">
        <f t="shared" si="62"/>
        <v>155</v>
      </c>
    </row>
    <row r="246" spans="1:15" ht="26.25">
      <c r="A246" s="80" t="s">
        <v>11</v>
      </c>
      <c r="B246" s="2" t="s">
        <v>84</v>
      </c>
      <c r="C246" s="2">
        <f aca="true" t="shared" si="70" ref="C246:L246">C202+C158</f>
        <v>25</v>
      </c>
      <c r="D246" s="2">
        <f t="shared" si="70"/>
        <v>52</v>
      </c>
      <c r="E246" s="2">
        <f t="shared" si="70"/>
        <v>0</v>
      </c>
      <c r="F246" s="2">
        <f t="shared" si="70"/>
        <v>0</v>
      </c>
      <c r="G246" s="2">
        <f t="shared" si="70"/>
        <v>0</v>
      </c>
      <c r="H246" s="2">
        <f t="shared" si="70"/>
        <v>0</v>
      </c>
      <c r="I246" s="2">
        <f t="shared" si="70"/>
        <v>0</v>
      </c>
      <c r="J246" s="2">
        <f t="shared" si="70"/>
        <v>0</v>
      </c>
      <c r="K246" s="2">
        <f t="shared" si="70"/>
        <v>0</v>
      </c>
      <c r="L246" s="2">
        <f t="shared" si="70"/>
        <v>0</v>
      </c>
      <c r="M246" s="10">
        <f t="shared" si="60"/>
        <v>25</v>
      </c>
      <c r="N246" s="10">
        <f t="shared" si="61"/>
        <v>52</v>
      </c>
      <c r="O246" s="10">
        <f t="shared" si="62"/>
        <v>77</v>
      </c>
    </row>
    <row r="247" spans="1:15" ht="26.25">
      <c r="A247" s="80"/>
      <c r="B247" s="2" t="s">
        <v>85</v>
      </c>
      <c r="C247" s="2">
        <f aca="true" t="shared" si="71" ref="C247:L247">C203+C159</f>
        <v>0</v>
      </c>
      <c r="D247" s="2">
        <f t="shared" si="71"/>
        <v>2</v>
      </c>
      <c r="E247" s="2">
        <f t="shared" si="71"/>
        <v>0</v>
      </c>
      <c r="F247" s="2">
        <f t="shared" si="71"/>
        <v>0</v>
      </c>
      <c r="G247" s="2">
        <f t="shared" si="71"/>
        <v>0</v>
      </c>
      <c r="H247" s="2">
        <f t="shared" si="71"/>
        <v>0</v>
      </c>
      <c r="I247" s="2">
        <f t="shared" si="71"/>
        <v>0</v>
      </c>
      <c r="J247" s="2">
        <f t="shared" si="71"/>
        <v>0</v>
      </c>
      <c r="K247" s="2">
        <f t="shared" si="71"/>
        <v>0</v>
      </c>
      <c r="L247" s="2">
        <f t="shared" si="71"/>
        <v>0</v>
      </c>
      <c r="M247" s="10">
        <f t="shared" si="60"/>
        <v>0</v>
      </c>
      <c r="N247" s="10">
        <f t="shared" si="61"/>
        <v>2</v>
      </c>
      <c r="O247" s="10">
        <f t="shared" si="62"/>
        <v>2</v>
      </c>
    </row>
    <row r="248" spans="1:15" ht="26.25">
      <c r="A248" s="80"/>
      <c r="B248" s="2" t="s">
        <v>6</v>
      </c>
      <c r="C248" s="2">
        <f aca="true" t="shared" si="72" ref="C248:L248">C204+C160</f>
        <v>25</v>
      </c>
      <c r="D248" s="2">
        <f t="shared" si="72"/>
        <v>54</v>
      </c>
      <c r="E248" s="2">
        <f t="shared" si="72"/>
        <v>0</v>
      </c>
      <c r="F248" s="2">
        <f t="shared" si="72"/>
        <v>0</v>
      </c>
      <c r="G248" s="2">
        <f t="shared" si="72"/>
        <v>0</v>
      </c>
      <c r="H248" s="2">
        <f t="shared" si="72"/>
        <v>0</v>
      </c>
      <c r="I248" s="2">
        <f t="shared" si="72"/>
        <v>0</v>
      </c>
      <c r="J248" s="2">
        <f t="shared" si="72"/>
        <v>0</v>
      </c>
      <c r="K248" s="2">
        <f t="shared" si="72"/>
        <v>0</v>
      </c>
      <c r="L248" s="2">
        <f t="shared" si="72"/>
        <v>0</v>
      </c>
      <c r="M248" s="10">
        <f t="shared" si="60"/>
        <v>25</v>
      </c>
      <c r="N248" s="10">
        <f t="shared" si="61"/>
        <v>54</v>
      </c>
      <c r="O248" s="10">
        <f t="shared" si="62"/>
        <v>79</v>
      </c>
    </row>
    <row r="249" spans="1:15" ht="26.25" customHeight="1">
      <c r="A249" s="80" t="s">
        <v>60</v>
      </c>
      <c r="B249" s="2" t="s">
        <v>84</v>
      </c>
      <c r="C249" s="11">
        <f aca="true" t="shared" si="73" ref="C249:L249">C205+C161</f>
        <v>148</v>
      </c>
      <c r="D249" s="11">
        <f t="shared" si="73"/>
        <v>31</v>
      </c>
      <c r="E249" s="11">
        <f t="shared" si="73"/>
        <v>3</v>
      </c>
      <c r="F249" s="11">
        <f t="shared" si="73"/>
        <v>0</v>
      </c>
      <c r="G249" s="11">
        <f t="shared" si="73"/>
        <v>0</v>
      </c>
      <c r="H249" s="11">
        <f t="shared" si="73"/>
        <v>0</v>
      </c>
      <c r="I249" s="11">
        <f t="shared" si="73"/>
        <v>0</v>
      </c>
      <c r="J249" s="11">
        <f t="shared" si="73"/>
        <v>0</v>
      </c>
      <c r="K249" s="11">
        <f t="shared" si="73"/>
        <v>0</v>
      </c>
      <c r="L249" s="11">
        <f t="shared" si="73"/>
        <v>0</v>
      </c>
      <c r="M249" s="16">
        <f t="shared" si="60"/>
        <v>151</v>
      </c>
      <c r="N249" s="16">
        <f t="shared" si="61"/>
        <v>31</v>
      </c>
      <c r="O249" s="16">
        <f t="shared" si="62"/>
        <v>182</v>
      </c>
    </row>
    <row r="250" spans="1:15" ht="26.25">
      <c r="A250" s="80"/>
      <c r="B250" s="2" t="s">
        <v>85</v>
      </c>
      <c r="C250" s="11">
        <f aca="true" t="shared" si="74" ref="C250:L250">C206+C162</f>
        <v>0</v>
      </c>
      <c r="D250" s="11">
        <f t="shared" si="74"/>
        <v>0</v>
      </c>
      <c r="E250" s="11">
        <f t="shared" si="74"/>
        <v>0</v>
      </c>
      <c r="F250" s="11">
        <f t="shared" si="74"/>
        <v>0</v>
      </c>
      <c r="G250" s="11">
        <f t="shared" si="74"/>
        <v>0</v>
      </c>
      <c r="H250" s="11">
        <f t="shared" si="74"/>
        <v>0</v>
      </c>
      <c r="I250" s="11">
        <f t="shared" si="74"/>
        <v>0</v>
      </c>
      <c r="J250" s="11">
        <f t="shared" si="74"/>
        <v>0</v>
      </c>
      <c r="K250" s="11">
        <f t="shared" si="74"/>
        <v>0</v>
      </c>
      <c r="L250" s="11">
        <f t="shared" si="74"/>
        <v>0</v>
      </c>
      <c r="M250" s="16">
        <f t="shared" si="60"/>
        <v>0</v>
      </c>
      <c r="N250" s="16">
        <f t="shared" si="61"/>
        <v>0</v>
      </c>
      <c r="O250" s="16">
        <f t="shared" si="62"/>
        <v>0</v>
      </c>
    </row>
    <row r="251" spans="1:15" ht="26.25">
      <c r="A251" s="80"/>
      <c r="B251" s="2" t="s">
        <v>6</v>
      </c>
      <c r="C251" s="11">
        <f aca="true" t="shared" si="75" ref="C251:L251">C207+C163</f>
        <v>148</v>
      </c>
      <c r="D251" s="11">
        <f t="shared" si="75"/>
        <v>31</v>
      </c>
      <c r="E251" s="11">
        <f t="shared" si="75"/>
        <v>3</v>
      </c>
      <c r="F251" s="11">
        <f t="shared" si="75"/>
        <v>0</v>
      </c>
      <c r="G251" s="11">
        <f t="shared" si="75"/>
        <v>0</v>
      </c>
      <c r="H251" s="11">
        <f t="shared" si="75"/>
        <v>0</v>
      </c>
      <c r="I251" s="11">
        <f t="shared" si="75"/>
        <v>0</v>
      </c>
      <c r="J251" s="11">
        <f t="shared" si="75"/>
        <v>0</v>
      </c>
      <c r="K251" s="11">
        <f t="shared" si="75"/>
        <v>0</v>
      </c>
      <c r="L251" s="11">
        <f t="shared" si="75"/>
        <v>0</v>
      </c>
      <c r="M251" s="16">
        <f t="shared" si="60"/>
        <v>151</v>
      </c>
      <c r="N251" s="16">
        <f t="shared" si="61"/>
        <v>31</v>
      </c>
      <c r="O251" s="16">
        <f t="shared" si="62"/>
        <v>182</v>
      </c>
    </row>
    <row r="252" spans="1:15" ht="26.25">
      <c r="A252" s="80" t="s">
        <v>14</v>
      </c>
      <c r="B252" s="2" t="s">
        <v>84</v>
      </c>
      <c r="C252" s="11">
        <f aca="true" t="shared" si="76" ref="C252:L252">C208+C164</f>
        <v>17</v>
      </c>
      <c r="D252" s="11">
        <f t="shared" si="76"/>
        <v>33</v>
      </c>
      <c r="E252" s="11">
        <f t="shared" si="76"/>
        <v>0</v>
      </c>
      <c r="F252" s="11">
        <f t="shared" si="76"/>
        <v>1</v>
      </c>
      <c r="G252" s="11">
        <f t="shared" si="76"/>
        <v>0</v>
      </c>
      <c r="H252" s="11">
        <f t="shared" si="76"/>
        <v>0</v>
      </c>
      <c r="I252" s="11">
        <f t="shared" si="76"/>
        <v>0</v>
      </c>
      <c r="J252" s="11">
        <f t="shared" si="76"/>
        <v>0</v>
      </c>
      <c r="K252" s="11">
        <f t="shared" si="76"/>
        <v>0</v>
      </c>
      <c r="L252" s="11">
        <f t="shared" si="76"/>
        <v>0</v>
      </c>
      <c r="M252" s="16">
        <f t="shared" si="60"/>
        <v>17</v>
      </c>
      <c r="N252" s="16">
        <f t="shared" si="61"/>
        <v>34</v>
      </c>
      <c r="O252" s="16">
        <f t="shared" si="62"/>
        <v>51</v>
      </c>
    </row>
    <row r="253" spans="1:15" ht="26.25">
      <c r="A253" s="80"/>
      <c r="B253" s="2" t="s">
        <v>85</v>
      </c>
      <c r="C253" s="11">
        <f aca="true" t="shared" si="77" ref="C253:L253">C209+C165</f>
        <v>4</v>
      </c>
      <c r="D253" s="11">
        <f t="shared" si="77"/>
        <v>0</v>
      </c>
      <c r="E253" s="11">
        <f t="shared" si="77"/>
        <v>0</v>
      </c>
      <c r="F253" s="11">
        <f t="shared" si="77"/>
        <v>0</v>
      </c>
      <c r="G253" s="11">
        <f t="shared" si="77"/>
        <v>0</v>
      </c>
      <c r="H253" s="11">
        <f t="shared" si="77"/>
        <v>0</v>
      </c>
      <c r="I253" s="11">
        <f t="shared" si="77"/>
        <v>0</v>
      </c>
      <c r="J253" s="11">
        <f t="shared" si="77"/>
        <v>0</v>
      </c>
      <c r="K253" s="11">
        <f t="shared" si="77"/>
        <v>0</v>
      </c>
      <c r="L253" s="11">
        <f t="shared" si="77"/>
        <v>0</v>
      </c>
      <c r="M253" s="16">
        <f t="shared" si="60"/>
        <v>4</v>
      </c>
      <c r="N253" s="16">
        <f t="shared" si="61"/>
        <v>0</v>
      </c>
      <c r="O253" s="16">
        <f t="shared" si="62"/>
        <v>4</v>
      </c>
    </row>
    <row r="254" spans="1:15" ht="26.25">
      <c r="A254" s="80"/>
      <c r="B254" s="2" t="s">
        <v>6</v>
      </c>
      <c r="C254" s="11">
        <f aca="true" t="shared" si="78" ref="C254:L254">C210+C166</f>
        <v>21</v>
      </c>
      <c r="D254" s="11">
        <f t="shared" si="78"/>
        <v>33</v>
      </c>
      <c r="E254" s="11">
        <f t="shared" si="78"/>
        <v>0</v>
      </c>
      <c r="F254" s="11">
        <f t="shared" si="78"/>
        <v>1</v>
      </c>
      <c r="G254" s="11">
        <f t="shared" si="78"/>
        <v>0</v>
      </c>
      <c r="H254" s="11">
        <f t="shared" si="78"/>
        <v>0</v>
      </c>
      <c r="I254" s="11">
        <f t="shared" si="78"/>
        <v>0</v>
      </c>
      <c r="J254" s="11">
        <f t="shared" si="78"/>
        <v>0</v>
      </c>
      <c r="K254" s="11">
        <f t="shared" si="78"/>
        <v>0</v>
      </c>
      <c r="L254" s="11">
        <f t="shared" si="78"/>
        <v>0</v>
      </c>
      <c r="M254" s="16">
        <f t="shared" si="60"/>
        <v>21</v>
      </c>
      <c r="N254" s="16">
        <f t="shared" si="61"/>
        <v>34</v>
      </c>
      <c r="O254" s="16">
        <f t="shared" si="62"/>
        <v>55</v>
      </c>
    </row>
    <row r="255" spans="1:15" ht="26.25">
      <c r="A255" s="80" t="s">
        <v>17</v>
      </c>
      <c r="B255" s="2" t="s">
        <v>84</v>
      </c>
      <c r="C255" s="11">
        <f aca="true" t="shared" si="79" ref="C255:L255">C211+C167</f>
        <v>84</v>
      </c>
      <c r="D255" s="11">
        <f t="shared" si="79"/>
        <v>66</v>
      </c>
      <c r="E255" s="11">
        <f t="shared" si="79"/>
        <v>1</v>
      </c>
      <c r="F255" s="11">
        <f t="shared" si="79"/>
        <v>1</v>
      </c>
      <c r="G255" s="11">
        <f t="shared" si="79"/>
        <v>0</v>
      </c>
      <c r="H255" s="11">
        <f t="shared" si="79"/>
        <v>0</v>
      </c>
      <c r="I255" s="11">
        <f t="shared" si="79"/>
        <v>1</v>
      </c>
      <c r="J255" s="11">
        <f t="shared" si="79"/>
        <v>0</v>
      </c>
      <c r="K255" s="11">
        <f t="shared" si="79"/>
        <v>0</v>
      </c>
      <c r="L255" s="11">
        <f t="shared" si="79"/>
        <v>0</v>
      </c>
      <c r="M255" s="16">
        <f t="shared" si="60"/>
        <v>86</v>
      </c>
      <c r="N255" s="16">
        <f t="shared" si="61"/>
        <v>67</v>
      </c>
      <c r="O255" s="16">
        <f t="shared" si="62"/>
        <v>153</v>
      </c>
    </row>
    <row r="256" spans="1:15" ht="26.25">
      <c r="A256" s="80"/>
      <c r="B256" s="2" t="s">
        <v>85</v>
      </c>
      <c r="C256" s="11">
        <f aca="true" t="shared" si="80" ref="C256:L256">C212+C168</f>
        <v>4</v>
      </c>
      <c r="D256" s="11">
        <f t="shared" si="80"/>
        <v>4</v>
      </c>
      <c r="E256" s="11">
        <f t="shared" si="80"/>
        <v>0</v>
      </c>
      <c r="F256" s="11">
        <f t="shared" si="80"/>
        <v>0</v>
      </c>
      <c r="G256" s="11">
        <f t="shared" si="80"/>
        <v>0</v>
      </c>
      <c r="H256" s="11">
        <f t="shared" si="80"/>
        <v>0</v>
      </c>
      <c r="I256" s="11">
        <f t="shared" si="80"/>
        <v>1</v>
      </c>
      <c r="J256" s="11">
        <f t="shared" si="80"/>
        <v>0</v>
      </c>
      <c r="K256" s="11">
        <f t="shared" si="80"/>
        <v>0</v>
      </c>
      <c r="L256" s="11">
        <f t="shared" si="80"/>
        <v>0</v>
      </c>
      <c r="M256" s="16">
        <f t="shared" si="60"/>
        <v>5</v>
      </c>
      <c r="N256" s="16">
        <f t="shared" si="61"/>
        <v>4</v>
      </c>
      <c r="O256" s="16">
        <f t="shared" si="62"/>
        <v>9</v>
      </c>
    </row>
    <row r="257" spans="1:15" ht="26.25">
      <c r="A257" s="80"/>
      <c r="B257" s="2" t="s">
        <v>6</v>
      </c>
      <c r="C257" s="11">
        <f aca="true" t="shared" si="81" ref="C257:L257">C213+C169</f>
        <v>88</v>
      </c>
      <c r="D257" s="11">
        <f t="shared" si="81"/>
        <v>70</v>
      </c>
      <c r="E257" s="11">
        <f t="shared" si="81"/>
        <v>1</v>
      </c>
      <c r="F257" s="11">
        <f t="shared" si="81"/>
        <v>1</v>
      </c>
      <c r="G257" s="11">
        <f t="shared" si="81"/>
        <v>0</v>
      </c>
      <c r="H257" s="11">
        <f t="shared" si="81"/>
        <v>0</v>
      </c>
      <c r="I257" s="11">
        <f t="shared" si="81"/>
        <v>2</v>
      </c>
      <c r="J257" s="11">
        <f t="shared" si="81"/>
        <v>0</v>
      </c>
      <c r="K257" s="11">
        <f t="shared" si="81"/>
        <v>0</v>
      </c>
      <c r="L257" s="11">
        <f t="shared" si="81"/>
        <v>0</v>
      </c>
      <c r="M257" s="16">
        <f t="shared" si="60"/>
        <v>91</v>
      </c>
      <c r="N257" s="16">
        <f t="shared" si="61"/>
        <v>71</v>
      </c>
      <c r="O257" s="16">
        <f t="shared" si="62"/>
        <v>162</v>
      </c>
    </row>
    <row r="258" spans="1:15" ht="26.25">
      <c r="A258" s="80" t="s">
        <v>18</v>
      </c>
      <c r="B258" s="2" t="s">
        <v>84</v>
      </c>
      <c r="C258" s="11">
        <f aca="true" t="shared" si="82" ref="C258:L258">C214+C170</f>
        <v>45</v>
      </c>
      <c r="D258" s="11">
        <f t="shared" si="82"/>
        <v>66</v>
      </c>
      <c r="E258" s="11">
        <f t="shared" si="82"/>
        <v>4</v>
      </c>
      <c r="F258" s="11">
        <f t="shared" si="82"/>
        <v>1</v>
      </c>
      <c r="G258" s="11">
        <f t="shared" si="82"/>
        <v>0</v>
      </c>
      <c r="H258" s="11">
        <f t="shared" si="82"/>
        <v>0</v>
      </c>
      <c r="I258" s="11">
        <f t="shared" si="82"/>
        <v>1</v>
      </c>
      <c r="J258" s="11">
        <f t="shared" si="82"/>
        <v>0</v>
      </c>
      <c r="K258" s="11">
        <f t="shared" si="82"/>
        <v>0</v>
      </c>
      <c r="L258" s="11">
        <f t="shared" si="82"/>
        <v>0</v>
      </c>
      <c r="M258" s="16">
        <f t="shared" si="60"/>
        <v>50</v>
      </c>
      <c r="N258" s="16">
        <f t="shared" si="61"/>
        <v>67</v>
      </c>
      <c r="O258" s="16">
        <f t="shared" si="62"/>
        <v>117</v>
      </c>
    </row>
    <row r="259" spans="1:15" ht="26.25">
      <c r="A259" s="80"/>
      <c r="B259" s="2" t="s">
        <v>85</v>
      </c>
      <c r="C259" s="11">
        <f aca="true" t="shared" si="83" ref="C259:L259">C215+C171</f>
        <v>5</v>
      </c>
      <c r="D259" s="11">
        <f t="shared" si="83"/>
        <v>2</v>
      </c>
      <c r="E259" s="11">
        <f t="shared" si="83"/>
        <v>1</v>
      </c>
      <c r="F259" s="11">
        <f t="shared" si="83"/>
        <v>0</v>
      </c>
      <c r="G259" s="11">
        <f t="shared" si="83"/>
        <v>0</v>
      </c>
      <c r="H259" s="11">
        <f t="shared" si="83"/>
        <v>0</v>
      </c>
      <c r="I259" s="11">
        <f t="shared" si="83"/>
        <v>0</v>
      </c>
      <c r="J259" s="11">
        <f t="shared" si="83"/>
        <v>0</v>
      </c>
      <c r="K259" s="11">
        <f t="shared" si="83"/>
        <v>0</v>
      </c>
      <c r="L259" s="11">
        <f t="shared" si="83"/>
        <v>0</v>
      </c>
      <c r="M259" s="16">
        <f t="shared" si="60"/>
        <v>6</v>
      </c>
      <c r="N259" s="16">
        <f t="shared" si="61"/>
        <v>2</v>
      </c>
      <c r="O259" s="16">
        <f t="shared" si="62"/>
        <v>8</v>
      </c>
    </row>
    <row r="260" spans="1:15" ht="26.25">
      <c r="A260" s="80"/>
      <c r="B260" s="2" t="s">
        <v>6</v>
      </c>
      <c r="C260" s="11">
        <f aca="true" t="shared" si="84" ref="C260:L260">C216+C172</f>
        <v>50</v>
      </c>
      <c r="D260" s="11">
        <f t="shared" si="84"/>
        <v>68</v>
      </c>
      <c r="E260" s="11">
        <f t="shared" si="84"/>
        <v>5</v>
      </c>
      <c r="F260" s="11">
        <f t="shared" si="84"/>
        <v>1</v>
      </c>
      <c r="G260" s="11">
        <f t="shared" si="84"/>
        <v>0</v>
      </c>
      <c r="H260" s="11">
        <f t="shared" si="84"/>
        <v>0</v>
      </c>
      <c r="I260" s="11">
        <f t="shared" si="84"/>
        <v>1</v>
      </c>
      <c r="J260" s="11">
        <f t="shared" si="84"/>
        <v>0</v>
      </c>
      <c r="K260" s="11">
        <f t="shared" si="84"/>
        <v>0</v>
      </c>
      <c r="L260" s="11">
        <f t="shared" si="84"/>
        <v>0</v>
      </c>
      <c r="M260" s="16">
        <f t="shared" si="60"/>
        <v>56</v>
      </c>
      <c r="N260" s="16">
        <f t="shared" si="61"/>
        <v>69</v>
      </c>
      <c r="O260" s="16">
        <f t="shared" si="62"/>
        <v>125</v>
      </c>
    </row>
    <row r="261" spans="1:15" ht="26.25" customHeight="1">
      <c r="A261" s="80" t="s">
        <v>141</v>
      </c>
      <c r="B261" s="2" t="s">
        <v>84</v>
      </c>
      <c r="C261" s="11">
        <f aca="true" t="shared" si="85" ref="C261:L261">C217+C173</f>
        <v>76</v>
      </c>
      <c r="D261" s="11">
        <f t="shared" si="85"/>
        <v>52</v>
      </c>
      <c r="E261" s="11">
        <f t="shared" si="85"/>
        <v>1</v>
      </c>
      <c r="F261" s="11">
        <f t="shared" si="85"/>
        <v>1</v>
      </c>
      <c r="G261" s="11">
        <f t="shared" si="85"/>
        <v>0</v>
      </c>
      <c r="H261" s="11">
        <f t="shared" si="85"/>
        <v>0</v>
      </c>
      <c r="I261" s="11">
        <f t="shared" si="85"/>
        <v>0</v>
      </c>
      <c r="J261" s="11">
        <f t="shared" si="85"/>
        <v>0</v>
      </c>
      <c r="K261" s="11">
        <f t="shared" si="85"/>
        <v>0</v>
      </c>
      <c r="L261" s="11">
        <f t="shared" si="85"/>
        <v>0</v>
      </c>
      <c r="M261" s="16">
        <f t="shared" si="60"/>
        <v>77</v>
      </c>
      <c r="N261" s="16">
        <f t="shared" si="61"/>
        <v>53</v>
      </c>
      <c r="O261" s="16">
        <f t="shared" si="62"/>
        <v>130</v>
      </c>
    </row>
    <row r="262" spans="1:15" ht="26.25">
      <c r="A262" s="80"/>
      <c r="B262" s="2" t="s">
        <v>85</v>
      </c>
      <c r="C262" s="11">
        <f aca="true" t="shared" si="86" ref="C262:L262">C218+C174</f>
        <v>6</v>
      </c>
      <c r="D262" s="11">
        <f t="shared" si="86"/>
        <v>1</v>
      </c>
      <c r="E262" s="11">
        <f t="shared" si="86"/>
        <v>0</v>
      </c>
      <c r="F262" s="11">
        <f t="shared" si="86"/>
        <v>0</v>
      </c>
      <c r="G262" s="11">
        <f t="shared" si="86"/>
        <v>0</v>
      </c>
      <c r="H262" s="11">
        <f t="shared" si="86"/>
        <v>0</v>
      </c>
      <c r="I262" s="11">
        <f t="shared" si="86"/>
        <v>1</v>
      </c>
      <c r="J262" s="11">
        <f t="shared" si="86"/>
        <v>0</v>
      </c>
      <c r="K262" s="11">
        <f t="shared" si="86"/>
        <v>0</v>
      </c>
      <c r="L262" s="11">
        <f t="shared" si="86"/>
        <v>0</v>
      </c>
      <c r="M262" s="16">
        <f t="shared" si="60"/>
        <v>7</v>
      </c>
      <c r="N262" s="16">
        <f t="shared" si="61"/>
        <v>1</v>
      </c>
      <c r="O262" s="16">
        <f t="shared" si="62"/>
        <v>8</v>
      </c>
    </row>
    <row r="263" spans="1:15" ht="26.25">
      <c r="A263" s="80"/>
      <c r="B263" s="2" t="s">
        <v>6</v>
      </c>
      <c r="C263" s="11">
        <f aca="true" t="shared" si="87" ref="C263:L263">C219+C175</f>
        <v>82</v>
      </c>
      <c r="D263" s="11">
        <f t="shared" si="87"/>
        <v>53</v>
      </c>
      <c r="E263" s="11">
        <f t="shared" si="87"/>
        <v>1</v>
      </c>
      <c r="F263" s="11">
        <f t="shared" si="87"/>
        <v>1</v>
      </c>
      <c r="G263" s="11">
        <f t="shared" si="87"/>
        <v>0</v>
      </c>
      <c r="H263" s="11">
        <f t="shared" si="87"/>
        <v>0</v>
      </c>
      <c r="I263" s="11">
        <f t="shared" si="87"/>
        <v>1</v>
      </c>
      <c r="J263" s="11">
        <f t="shared" si="87"/>
        <v>0</v>
      </c>
      <c r="K263" s="11">
        <f t="shared" si="87"/>
        <v>0</v>
      </c>
      <c r="L263" s="11">
        <f t="shared" si="87"/>
        <v>0</v>
      </c>
      <c r="M263" s="16">
        <f t="shared" si="60"/>
        <v>84</v>
      </c>
      <c r="N263" s="16">
        <f t="shared" si="61"/>
        <v>54</v>
      </c>
      <c r="O263" s="16">
        <f t="shared" si="62"/>
        <v>138</v>
      </c>
    </row>
    <row r="264" spans="1:15" ht="26.25">
      <c r="A264" s="80" t="s">
        <v>16</v>
      </c>
      <c r="B264" s="2" t="s">
        <v>84</v>
      </c>
      <c r="C264" s="11">
        <f aca="true" t="shared" si="88" ref="C264:L264">C220+C176</f>
        <v>112</v>
      </c>
      <c r="D264" s="11">
        <f t="shared" si="88"/>
        <v>13</v>
      </c>
      <c r="E264" s="11">
        <f t="shared" si="88"/>
        <v>1</v>
      </c>
      <c r="F264" s="11">
        <f t="shared" si="88"/>
        <v>0</v>
      </c>
      <c r="G264" s="11">
        <f t="shared" si="88"/>
        <v>0</v>
      </c>
      <c r="H264" s="11">
        <f t="shared" si="88"/>
        <v>0</v>
      </c>
      <c r="I264" s="11">
        <f t="shared" si="88"/>
        <v>2</v>
      </c>
      <c r="J264" s="11">
        <f t="shared" si="88"/>
        <v>0</v>
      </c>
      <c r="K264" s="11">
        <f t="shared" si="88"/>
        <v>0</v>
      </c>
      <c r="L264" s="11">
        <f t="shared" si="88"/>
        <v>0</v>
      </c>
      <c r="M264" s="16">
        <f t="shared" si="60"/>
        <v>115</v>
      </c>
      <c r="N264" s="16">
        <f t="shared" si="61"/>
        <v>13</v>
      </c>
      <c r="O264" s="16">
        <f t="shared" si="62"/>
        <v>128</v>
      </c>
    </row>
    <row r="265" spans="1:15" ht="26.25">
      <c r="A265" s="80"/>
      <c r="B265" s="2" t="s">
        <v>85</v>
      </c>
      <c r="C265" s="11">
        <f aca="true" t="shared" si="89" ref="C265:L265">C221+C177</f>
        <v>9</v>
      </c>
      <c r="D265" s="11">
        <f t="shared" si="89"/>
        <v>1</v>
      </c>
      <c r="E265" s="11">
        <f t="shared" si="89"/>
        <v>0</v>
      </c>
      <c r="F265" s="11">
        <f t="shared" si="89"/>
        <v>0</v>
      </c>
      <c r="G265" s="11">
        <f t="shared" si="89"/>
        <v>0</v>
      </c>
      <c r="H265" s="11">
        <f t="shared" si="89"/>
        <v>0</v>
      </c>
      <c r="I265" s="11">
        <f t="shared" si="89"/>
        <v>1</v>
      </c>
      <c r="J265" s="11">
        <f t="shared" si="89"/>
        <v>0</v>
      </c>
      <c r="K265" s="11">
        <f t="shared" si="89"/>
        <v>0</v>
      </c>
      <c r="L265" s="11">
        <f t="shared" si="89"/>
        <v>0</v>
      </c>
      <c r="M265" s="16">
        <f t="shared" si="60"/>
        <v>10</v>
      </c>
      <c r="N265" s="16">
        <f t="shared" si="61"/>
        <v>1</v>
      </c>
      <c r="O265" s="16">
        <f t="shared" si="62"/>
        <v>11</v>
      </c>
    </row>
    <row r="266" spans="1:15" ht="26.25">
      <c r="A266" s="80"/>
      <c r="B266" s="2" t="s">
        <v>6</v>
      </c>
      <c r="C266" s="11">
        <f aca="true" t="shared" si="90" ref="C266:L266">C222+C178</f>
        <v>121</v>
      </c>
      <c r="D266" s="11">
        <f t="shared" si="90"/>
        <v>14</v>
      </c>
      <c r="E266" s="11">
        <f t="shared" si="90"/>
        <v>1</v>
      </c>
      <c r="F266" s="11">
        <f t="shared" si="90"/>
        <v>0</v>
      </c>
      <c r="G266" s="11">
        <f t="shared" si="90"/>
        <v>0</v>
      </c>
      <c r="H266" s="11">
        <f t="shared" si="90"/>
        <v>0</v>
      </c>
      <c r="I266" s="11">
        <f t="shared" si="90"/>
        <v>3</v>
      </c>
      <c r="J266" s="11">
        <f t="shared" si="90"/>
        <v>0</v>
      </c>
      <c r="K266" s="11">
        <f t="shared" si="90"/>
        <v>0</v>
      </c>
      <c r="L266" s="11">
        <f t="shared" si="90"/>
        <v>0</v>
      </c>
      <c r="M266" s="16">
        <f t="shared" si="60"/>
        <v>125</v>
      </c>
      <c r="N266" s="16">
        <f t="shared" si="61"/>
        <v>14</v>
      </c>
      <c r="O266" s="16">
        <f t="shared" si="62"/>
        <v>139</v>
      </c>
    </row>
    <row r="267" spans="1:15" ht="26.25">
      <c r="A267" s="77" t="s">
        <v>95</v>
      </c>
      <c r="B267" s="10" t="s">
        <v>84</v>
      </c>
      <c r="C267" s="10">
        <f aca="true" t="shared" si="91" ref="C267:L267">C223+C179</f>
        <v>621</v>
      </c>
      <c r="D267" s="10">
        <f t="shared" si="91"/>
        <v>403</v>
      </c>
      <c r="E267" s="10">
        <f t="shared" si="91"/>
        <v>10</v>
      </c>
      <c r="F267" s="10">
        <f t="shared" si="91"/>
        <v>4</v>
      </c>
      <c r="G267" s="10">
        <f t="shared" si="91"/>
        <v>0</v>
      </c>
      <c r="H267" s="10">
        <f t="shared" si="91"/>
        <v>0</v>
      </c>
      <c r="I267" s="10">
        <f t="shared" si="91"/>
        <v>4</v>
      </c>
      <c r="J267" s="10">
        <f t="shared" si="91"/>
        <v>0</v>
      </c>
      <c r="K267" s="10">
        <f t="shared" si="91"/>
        <v>0</v>
      </c>
      <c r="L267" s="10">
        <f t="shared" si="91"/>
        <v>0</v>
      </c>
      <c r="M267" s="10">
        <f t="shared" si="60"/>
        <v>635</v>
      </c>
      <c r="N267" s="10">
        <f t="shared" si="61"/>
        <v>407</v>
      </c>
      <c r="O267" s="10">
        <f t="shared" si="62"/>
        <v>1042</v>
      </c>
    </row>
    <row r="268" spans="1:15" ht="26.25">
      <c r="A268" s="77"/>
      <c r="B268" s="10" t="s">
        <v>85</v>
      </c>
      <c r="C268" s="10">
        <f aca="true" t="shared" si="92" ref="C268:L268">C224+C180</f>
        <v>33</v>
      </c>
      <c r="D268" s="10">
        <f t="shared" si="92"/>
        <v>11</v>
      </c>
      <c r="E268" s="10">
        <f t="shared" si="92"/>
        <v>1</v>
      </c>
      <c r="F268" s="10">
        <f t="shared" si="92"/>
        <v>0</v>
      </c>
      <c r="G268" s="10">
        <f t="shared" si="92"/>
        <v>0</v>
      </c>
      <c r="H268" s="10">
        <f t="shared" si="92"/>
        <v>0</v>
      </c>
      <c r="I268" s="10">
        <f t="shared" si="92"/>
        <v>3</v>
      </c>
      <c r="J268" s="10">
        <f t="shared" si="92"/>
        <v>0</v>
      </c>
      <c r="K268" s="10">
        <f t="shared" si="92"/>
        <v>0</v>
      </c>
      <c r="L268" s="10">
        <f t="shared" si="92"/>
        <v>0</v>
      </c>
      <c r="M268" s="10">
        <f>K268+I268+G268+E268+C268</f>
        <v>37</v>
      </c>
      <c r="N268" s="10">
        <f t="shared" si="61"/>
        <v>11</v>
      </c>
      <c r="O268" s="10">
        <f t="shared" si="62"/>
        <v>48</v>
      </c>
    </row>
    <row r="269" spans="1:15" ht="26.25">
      <c r="A269" s="77"/>
      <c r="B269" s="10" t="s">
        <v>6</v>
      </c>
      <c r="C269" s="10">
        <f aca="true" t="shared" si="93" ref="C269:L269">C225+C181</f>
        <v>654</v>
      </c>
      <c r="D269" s="10">
        <f t="shared" si="93"/>
        <v>414</v>
      </c>
      <c r="E269" s="10">
        <f t="shared" si="93"/>
        <v>11</v>
      </c>
      <c r="F269" s="10">
        <f t="shared" si="93"/>
        <v>4</v>
      </c>
      <c r="G269" s="10">
        <f t="shared" si="93"/>
        <v>0</v>
      </c>
      <c r="H269" s="10">
        <f t="shared" si="93"/>
        <v>0</v>
      </c>
      <c r="I269" s="10">
        <f t="shared" si="93"/>
        <v>7</v>
      </c>
      <c r="J269" s="10">
        <f t="shared" si="93"/>
        <v>0</v>
      </c>
      <c r="K269" s="10">
        <f t="shared" si="93"/>
        <v>0</v>
      </c>
      <c r="L269" s="10">
        <f t="shared" si="93"/>
        <v>0</v>
      </c>
      <c r="M269" s="10">
        <f>K269+I269+G269+E269+C269</f>
        <v>672</v>
      </c>
      <c r="N269" s="10">
        <f t="shared" si="61"/>
        <v>418</v>
      </c>
      <c r="O269" s="10">
        <f t="shared" si="62"/>
        <v>1090</v>
      </c>
    </row>
    <row r="270" spans="1:15" ht="52.5">
      <c r="A270" s="2" t="s">
        <v>142</v>
      </c>
      <c r="B270" s="2" t="s">
        <v>83</v>
      </c>
      <c r="C270" s="2">
        <f aca="true" t="shared" si="94" ref="C270:L270">C226+C182</f>
        <v>254</v>
      </c>
      <c r="D270" s="2">
        <f t="shared" si="94"/>
        <v>230</v>
      </c>
      <c r="E270" s="2">
        <f t="shared" si="94"/>
        <v>3</v>
      </c>
      <c r="F270" s="2">
        <f t="shared" si="94"/>
        <v>6</v>
      </c>
      <c r="G270" s="2">
        <f t="shared" si="94"/>
        <v>0</v>
      </c>
      <c r="H270" s="2">
        <f t="shared" si="94"/>
        <v>0</v>
      </c>
      <c r="I270" s="2">
        <f t="shared" si="94"/>
        <v>0</v>
      </c>
      <c r="J270" s="2">
        <f t="shared" si="94"/>
        <v>0</v>
      </c>
      <c r="K270" s="2">
        <f t="shared" si="94"/>
        <v>1</v>
      </c>
      <c r="L270" s="2">
        <f t="shared" si="94"/>
        <v>0</v>
      </c>
      <c r="M270" s="10">
        <f>K270+I270+G270+E270+C270</f>
        <v>258</v>
      </c>
      <c r="N270" s="10">
        <f t="shared" si="61"/>
        <v>236</v>
      </c>
      <c r="O270" s="10">
        <f t="shared" si="62"/>
        <v>494</v>
      </c>
    </row>
    <row r="271" spans="1:15" ht="52.5">
      <c r="A271" s="2" t="s">
        <v>143</v>
      </c>
      <c r="B271" s="2" t="s">
        <v>83</v>
      </c>
      <c r="C271" s="2">
        <f aca="true" t="shared" si="95" ref="C271:L271">C227+C183</f>
        <v>130</v>
      </c>
      <c r="D271" s="2">
        <f t="shared" si="95"/>
        <v>59</v>
      </c>
      <c r="E271" s="2">
        <f t="shared" si="95"/>
        <v>5</v>
      </c>
      <c r="F271" s="2">
        <f t="shared" si="95"/>
        <v>0</v>
      </c>
      <c r="G271" s="2">
        <f t="shared" si="95"/>
        <v>0</v>
      </c>
      <c r="H271" s="2">
        <f t="shared" si="95"/>
        <v>0</v>
      </c>
      <c r="I271" s="2">
        <f t="shared" si="95"/>
        <v>1</v>
      </c>
      <c r="J271" s="2">
        <f t="shared" si="95"/>
        <v>0</v>
      </c>
      <c r="K271" s="2">
        <f t="shared" si="95"/>
        <v>0</v>
      </c>
      <c r="L271" s="2">
        <f t="shared" si="95"/>
        <v>0</v>
      </c>
      <c r="M271" s="10">
        <f>K271+I271+G271+E271+C271</f>
        <v>136</v>
      </c>
      <c r="N271" s="10">
        <f t="shared" si="61"/>
        <v>59</v>
      </c>
      <c r="O271" s="10">
        <f t="shared" si="62"/>
        <v>195</v>
      </c>
    </row>
    <row r="272" spans="1:15" ht="26.25">
      <c r="A272" s="2" t="s">
        <v>144</v>
      </c>
      <c r="B272" s="2" t="s">
        <v>83</v>
      </c>
      <c r="C272" s="2">
        <f aca="true" t="shared" si="96" ref="C272:L272">C228+C184</f>
        <v>8</v>
      </c>
      <c r="D272" s="2">
        <f t="shared" si="96"/>
        <v>9</v>
      </c>
      <c r="E272" s="2">
        <f t="shared" si="96"/>
        <v>0</v>
      </c>
      <c r="F272" s="2">
        <f t="shared" si="96"/>
        <v>0</v>
      </c>
      <c r="G272" s="2">
        <f t="shared" si="96"/>
        <v>0</v>
      </c>
      <c r="H272" s="2">
        <f t="shared" si="96"/>
        <v>0</v>
      </c>
      <c r="I272" s="2">
        <f t="shared" si="96"/>
        <v>0</v>
      </c>
      <c r="J272" s="2">
        <f t="shared" si="96"/>
        <v>0</v>
      </c>
      <c r="K272" s="2">
        <f t="shared" si="96"/>
        <v>0</v>
      </c>
      <c r="L272" s="2">
        <f t="shared" si="96"/>
        <v>0</v>
      </c>
      <c r="M272" s="10">
        <f>K272+I272+G272+E272+C272</f>
        <v>8</v>
      </c>
      <c r="N272" s="10">
        <f t="shared" si="61"/>
        <v>9</v>
      </c>
      <c r="O272" s="10">
        <f t="shared" si="62"/>
        <v>17</v>
      </c>
    </row>
    <row r="273" spans="1:15" ht="26.25">
      <c r="A273" s="77" t="s">
        <v>30</v>
      </c>
      <c r="B273" s="10" t="s">
        <v>83</v>
      </c>
      <c r="C273" s="10">
        <f>C270+C271+C272</f>
        <v>392</v>
      </c>
      <c r="D273" s="10">
        <f aca="true" t="shared" si="97" ref="D273:L273">D270+D271+D272</f>
        <v>298</v>
      </c>
      <c r="E273" s="10">
        <f t="shared" si="97"/>
        <v>8</v>
      </c>
      <c r="F273" s="10">
        <f t="shared" si="97"/>
        <v>6</v>
      </c>
      <c r="G273" s="10">
        <f t="shared" si="97"/>
        <v>0</v>
      </c>
      <c r="H273" s="10">
        <f t="shared" si="97"/>
        <v>0</v>
      </c>
      <c r="I273" s="10">
        <f t="shared" si="97"/>
        <v>1</v>
      </c>
      <c r="J273" s="10">
        <f t="shared" si="97"/>
        <v>0</v>
      </c>
      <c r="K273" s="10">
        <f t="shared" si="97"/>
        <v>1</v>
      </c>
      <c r="L273" s="10">
        <f t="shared" si="97"/>
        <v>0</v>
      </c>
      <c r="M273" s="10">
        <f>M272+M271+M270</f>
        <v>402</v>
      </c>
      <c r="N273" s="10">
        <f>N272+N271+N270</f>
        <v>304</v>
      </c>
      <c r="O273" s="10">
        <f t="shared" si="62"/>
        <v>706</v>
      </c>
    </row>
    <row r="274" spans="1:15" ht="26.25">
      <c r="A274" s="77"/>
      <c r="B274" s="10" t="s">
        <v>84</v>
      </c>
      <c r="C274" s="10">
        <f>C267</f>
        <v>621</v>
      </c>
      <c r="D274" s="10">
        <f aca="true" t="shared" si="98" ref="D274:N274">D267</f>
        <v>403</v>
      </c>
      <c r="E274" s="10">
        <f t="shared" si="98"/>
        <v>10</v>
      </c>
      <c r="F274" s="10">
        <f t="shared" si="98"/>
        <v>4</v>
      </c>
      <c r="G274" s="10">
        <f t="shared" si="98"/>
        <v>0</v>
      </c>
      <c r="H274" s="10">
        <f t="shared" si="98"/>
        <v>0</v>
      </c>
      <c r="I274" s="10">
        <f t="shared" si="98"/>
        <v>4</v>
      </c>
      <c r="J274" s="10">
        <f t="shared" si="98"/>
        <v>0</v>
      </c>
      <c r="K274" s="10">
        <f t="shared" si="98"/>
        <v>0</v>
      </c>
      <c r="L274" s="10">
        <f t="shared" si="98"/>
        <v>0</v>
      </c>
      <c r="M274" s="10">
        <f t="shared" si="98"/>
        <v>635</v>
      </c>
      <c r="N274" s="10">
        <f t="shared" si="98"/>
        <v>407</v>
      </c>
      <c r="O274" s="10">
        <f t="shared" si="62"/>
        <v>1042</v>
      </c>
    </row>
    <row r="275" spans="1:15" ht="26.25">
      <c r="A275" s="77"/>
      <c r="B275" s="10" t="s">
        <v>85</v>
      </c>
      <c r="C275" s="10">
        <f>C268</f>
        <v>33</v>
      </c>
      <c r="D275" s="10">
        <f aca="true" t="shared" si="99" ref="D275:N275">D268</f>
        <v>11</v>
      </c>
      <c r="E275" s="10">
        <f t="shared" si="99"/>
        <v>1</v>
      </c>
      <c r="F275" s="10">
        <f t="shared" si="99"/>
        <v>0</v>
      </c>
      <c r="G275" s="10">
        <f t="shared" si="99"/>
        <v>0</v>
      </c>
      <c r="H275" s="10">
        <f t="shared" si="99"/>
        <v>0</v>
      </c>
      <c r="I275" s="10">
        <f t="shared" si="99"/>
        <v>3</v>
      </c>
      <c r="J275" s="10">
        <f t="shared" si="99"/>
        <v>0</v>
      </c>
      <c r="K275" s="10">
        <f t="shared" si="99"/>
        <v>0</v>
      </c>
      <c r="L275" s="10">
        <f t="shared" si="99"/>
        <v>0</v>
      </c>
      <c r="M275" s="10">
        <f t="shared" si="99"/>
        <v>37</v>
      </c>
      <c r="N275" s="10">
        <f t="shared" si="99"/>
        <v>11</v>
      </c>
      <c r="O275" s="10">
        <f t="shared" si="62"/>
        <v>48</v>
      </c>
    </row>
    <row r="280" spans="1:10" ht="27" thickBot="1">
      <c r="A280" s="84" t="s">
        <v>212</v>
      </c>
      <c r="B280" s="84"/>
      <c r="C280" s="84"/>
      <c r="D280" s="84"/>
      <c r="E280" s="84"/>
      <c r="F280" s="84"/>
      <c r="G280" s="84"/>
      <c r="H280" s="84"/>
      <c r="I280" s="84"/>
      <c r="J280" s="84"/>
    </row>
    <row r="281" spans="1:10" ht="26.25">
      <c r="A281" s="97" t="s">
        <v>0</v>
      </c>
      <c r="B281" s="97" t="s">
        <v>1</v>
      </c>
      <c r="C281" s="99"/>
      <c r="D281" s="100"/>
      <c r="E281" s="97" t="s">
        <v>196</v>
      </c>
      <c r="F281" s="99"/>
      <c r="G281" s="100"/>
      <c r="H281" s="97" t="s">
        <v>3</v>
      </c>
      <c r="I281" s="99"/>
      <c r="J281" s="100"/>
    </row>
    <row r="282" spans="1:10" ht="27" thickBot="1">
      <c r="A282" s="98"/>
      <c r="B282" s="48" t="s">
        <v>4</v>
      </c>
      <c r="C282" s="49" t="s">
        <v>5</v>
      </c>
      <c r="D282" s="50" t="s">
        <v>6</v>
      </c>
      <c r="E282" s="48" t="s">
        <v>4</v>
      </c>
      <c r="F282" s="49" t="s">
        <v>5</v>
      </c>
      <c r="G282" s="50" t="s">
        <v>6</v>
      </c>
      <c r="H282" s="48" t="s">
        <v>4</v>
      </c>
      <c r="I282" s="49" t="s">
        <v>5</v>
      </c>
      <c r="J282" s="50" t="s">
        <v>6</v>
      </c>
    </row>
    <row r="283" spans="1:10" ht="26.25">
      <c r="A283" s="29" t="s">
        <v>98</v>
      </c>
      <c r="B283" s="70">
        <v>4809</v>
      </c>
      <c r="C283" s="71">
        <v>5718</v>
      </c>
      <c r="D283" s="73">
        <f aca="true" t="shared" si="100" ref="D283:D288">B283+C283</f>
        <v>10527</v>
      </c>
      <c r="E283" s="4">
        <v>402</v>
      </c>
      <c r="F283" s="5">
        <v>678</v>
      </c>
      <c r="G283" s="53">
        <f aca="true" t="shared" si="101" ref="G283:G288">E283+F283</f>
        <v>1080</v>
      </c>
      <c r="H283" s="4">
        <v>114</v>
      </c>
      <c r="I283" s="5">
        <v>256</v>
      </c>
      <c r="J283" s="53">
        <f aca="true" t="shared" si="102" ref="J283:J288">H283+I283</f>
        <v>370</v>
      </c>
    </row>
    <row r="284" spans="1:10" ht="26.25">
      <c r="A284" s="30" t="s">
        <v>136</v>
      </c>
      <c r="B284" s="7">
        <v>718</v>
      </c>
      <c r="C284" s="8">
        <v>342</v>
      </c>
      <c r="D284" s="54">
        <f t="shared" si="100"/>
        <v>1060</v>
      </c>
      <c r="E284" s="7">
        <v>715</v>
      </c>
      <c r="F284" s="8">
        <v>345</v>
      </c>
      <c r="G284" s="54">
        <f t="shared" si="101"/>
        <v>1060</v>
      </c>
      <c r="H284" s="7">
        <v>0</v>
      </c>
      <c r="I284" s="8">
        <v>0</v>
      </c>
      <c r="J284" s="54">
        <f t="shared" si="102"/>
        <v>0</v>
      </c>
    </row>
    <row r="285" spans="1:10" ht="52.5">
      <c r="A285" s="30" t="s">
        <v>137</v>
      </c>
      <c r="B285" s="7">
        <v>1164</v>
      </c>
      <c r="C285" s="8">
        <v>391</v>
      </c>
      <c r="D285" s="54">
        <f t="shared" si="100"/>
        <v>1555</v>
      </c>
      <c r="E285" s="7">
        <v>591</v>
      </c>
      <c r="F285" s="8">
        <v>221</v>
      </c>
      <c r="G285" s="54">
        <f t="shared" si="101"/>
        <v>812</v>
      </c>
      <c r="H285" s="7">
        <v>0</v>
      </c>
      <c r="I285" s="8">
        <v>0</v>
      </c>
      <c r="J285" s="54">
        <f t="shared" si="102"/>
        <v>0</v>
      </c>
    </row>
    <row r="286" spans="1:10" ht="26.25">
      <c r="A286" s="30" t="s">
        <v>138</v>
      </c>
      <c r="B286" s="7">
        <v>1200</v>
      </c>
      <c r="C286" s="8">
        <v>663</v>
      </c>
      <c r="D286" s="54">
        <f t="shared" si="100"/>
        <v>1863</v>
      </c>
      <c r="E286" s="7">
        <v>141</v>
      </c>
      <c r="F286" s="8">
        <v>197</v>
      </c>
      <c r="G286" s="54">
        <f t="shared" si="101"/>
        <v>338</v>
      </c>
      <c r="H286" s="7">
        <v>741</v>
      </c>
      <c r="I286" s="8">
        <v>202</v>
      </c>
      <c r="J286" s="54">
        <f t="shared" si="102"/>
        <v>943</v>
      </c>
    </row>
    <row r="287" spans="1:10" ht="52.5">
      <c r="A287" s="30" t="s">
        <v>139</v>
      </c>
      <c r="B287" s="72">
        <v>3780</v>
      </c>
      <c r="C287" s="26">
        <v>668</v>
      </c>
      <c r="D287" s="54">
        <f>SUM(B287:C287)</f>
        <v>4448</v>
      </c>
      <c r="E287" s="118" t="s">
        <v>140</v>
      </c>
      <c r="F287" s="119"/>
      <c r="G287" s="54"/>
      <c r="H287" s="7">
        <v>33</v>
      </c>
      <c r="I287" s="8">
        <v>8</v>
      </c>
      <c r="J287" s="54">
        <f t="shared" si="102"/>
        <v>41</v>
      </c>
    </row>
    <row r="288" spans="1:10" ht="27" thickBot="1">
      <c r="A288" s="59" t="s">
        <v>30</v>
      </c>
      <c r="B288" s="48">
        <f>B286+B285+B284+B283</f>
        <v>7891</v>
      </c>
      <c r="C288" s="49">
        <f>C286+C285+C284+C283</f>
        <v>7114</v>
      </c>
      <c r="D288" s="55">
        <f t="shared" si="100"/>
        <v>15005</v>
      </c>
      <c r="E288" s="48">
        <f>SUM(E283:E287)</f>
        <v>1849</v>
      </c>
      <c r="F288" s="49">
        <f>SUM(F283:F287)</f>
        <v>1441</v>
      </c>
      <c r="G288" s="55">
        <f t="shared" si="101"/>
        <v>3290</v>
      </c>
      <c r="H288" s="48">
        <f>SUM(H283:H287)</f>
        <v>888</v>
      </c>
      <c r="I288" s="49">
        <f>SUM(I283:I287)</f>
        <v>466</v>
      </c>
      <c r="J288" s="55">
        <f t="shared" si="102"/>
        <v>1354</v>
      </c>
    </row>
    <row r="292" ht="27" thickBot="1"/>
    <row r="293" spans="1:5" ht="26.25">
      <c r="A293" s="101" t="s">
        <v>107</v>
      </c>
      <c r="B293" s="102"/>
      <c r="C293" s="102"/>
      <c r="D293" s="102"/>
      <c r="E293" s="103"/>
    </row>
    <row r="294" spans="1:5" ht="27" thickBot="1">
      <c r="A294" s="104"/>
      <c r="B294" s="105"/>
      <c r="C294" s="105"/>
      <c r="D294" s="105"/>
      <c r="E294" s="106"/>
    </row>
    <row r="295" spans="1:5" ht="26.25">
      <c r="A295" s="76" t="s">
        <v>104</v>
      </c>
      <c r="B295" s="114" t="s">
        <v>105</v>
      </c>
      <c r="C295" s="114"/>
      <c r="D295" s="114" t="s">
        <v>106</v>
      </c>
      <c r="E295" s="115"/>
    </row>
    <row r="296" spans="1:5" ht="27" thickBot="1">
      <c r="A296" s="47">
        <v>8</v>
      </c>
      <c r="B296" s="109">
        <v>5706</v>
      </c>
      <c r="C296" s="109"/>
      <c r="D296" s="109">
        <v>6313</v>
      </c>
      <c r="E296" s="110"/>
    </row>
  </sheetData>
  <sheetProtection/>
  <mergeCells count="110">
    <mergeCell ref="A273:A275"/>
    <mergeCell ref="A280:J280"/>
    <mergeCell ref="A281:A282"/>
    <mergeCell ref="A243:A245"/>
    <mergeCell ref="A246:A248"/>
    <mergeCell ref="A249:A251"/>
    <mergeCell ref="E281:G281"/>
    <mergeCell ref="E287:F287"/>
    <mergeCell ref="A255:A257"/>
    <mergeCell ref="A258:A260"/>
    <mergeCell ref="A261:A263"/>
    <mergeCell ref="A264:A266"/>
    <mergeCell ref="A267:A269"/>
    <mergeCell ref="G235:H235"/>
    <mergeCell ref="I235:J235"/>
    <mergeCell ref="K235:L235"/>
    <mergeCell ref="M235:O235"/>
    <mergeCell ref="A237:A239"/>
    <mergeCell ref="A240:A242"/>
    <mergeCell ref="A193:A195"/>
    <mergeCell ref="A196:A198"/>
    <mergeCell ref="A199:A201"/>
    <mergeCell ref="A220:A222"/>
    <mergeCell ref="A252:A254"/>
    <mergeCell ref="A234:O234"/>
    <mergeCell ref="A235:A236"/>
    <mergeCell ref="B235:B236"/>
    <mergeCell ref="C235:D235"/>
    <mergeCell ref="E235:F235"/>
    <mergeCell ref="K191:L191"/>
    <mergeCell ref="M191:O191"/>
    <mergeCell ref="A223:A225"/>
    <mergeCell ref="A229:A231"/>
    <mergeCell ref="A202:A204"/>
    <mergeCell ref="A205:A207"/>
    <mergeCell ref="A208:A210"/>
    <mergeCell ref="A211:A213"/>
    <mergeCell ref="A214:A216"/>
    <mergeCell ref="A217:A219"/>
    <mergeCell ref="A179:A181"/>
    <mergeCell ref="A185:A187"/>
    <mergeCell ref="A173:A175"/>
    <mergeCell ref="A190:O190"/>
    <mergeCell ref="A191:A192"/>
    <mergeCell ref="B191:B192"/>
    <mergeCell ref="C191:D191"/>
    <mergeCell ref="E191:F191"/>
    <mergeCell ref="G191:H191"/>
    <mergeCell ref="I191:J191"/>
    <mergeCell ref="A158:A160"/>
    <mergeCell ref="A161:A163"/>
    <mergeCell ref="A164:A166"/>
    <mergeCell ref="A167:A169"/>
    <mergeCell ref="A170:A172"/>
    <mergeCell ref="A176:A178"/>
    <mergeCell ref="H281:J281"/>
    <mergeCell ref="A146:O146"/>
    <mergeCell ref="A147:A148"/>
    <mergeCell ref="B147:B148"/>
    <mergeCell ref="G147:H147"/>
    <mergeCell ref="I147:J147"/>
    <mergeCell ref="K147:L147"/>
    <mergeCell ref="M147:O147"/>
    <mergeCell ref="A149:A151"/>
    <mergeCell ref="A152:A154"/>
    <mergeCell ref="G87:G88"/>
    <mergeCell ref="H87:H88"/>
    <mergeCell ref="C147:D147"/>
    <mergeCell ref="E147:F147"/>
    <mergeCell ref="A155:A157"/>
    <mergeCell ref="A115:N115"/>
    <mergeCell ref="A116:A117"/>
    <mergeCell ref="B116:C116"/>
    <mergeCell ref="D116:E116"/>
    <mergeCell ref="A86:J86"/>
    <mergeCell ref="J87:J88"/>
    <mergeCell ref="F58:F59"/>
    <mergeCell ref="G58:G59"/>
    <mergeCell ref="H58:H59"/>
    <mergeCell ref="I58:I59"/>
    <mergeCell ref="A87:A88"/>
    <mergeCell ref="B87:D87"/>
    <mergeCell ref="E87:E88"/>
    <mergeCell ref="F87:F88"/>
    <mergeCell ref="A1:J1"/>
    <mergeCell ref="B2:D2"/>
    <mergeCell ref="E2:G2"/>
    <mergeCell ref="H2:J2"/>
    <mergeCell ref="A29:J29"/>
    <mergeCell ref="A30:A31"/>
    <mergeCell ref="I87:I88"/>
    <mergeCell ref="B30:D30"/>
    <mergeCell ref="A2:A3"/>
    <mergeCell ref="E30:G30"/>
    <mergeCell ref="H30:J30"/>
    <mergeCell ref="J58:J59"/>
    <mergeCell ref="A57:J57"/>
    <mergeCell ref="A58:A59"/>
    <mergeCell ref="B58:D58"/>
    <mergeCell ref="E58:E59"/>
    <mergeCell ref="F116:G116"/>
    <mergeCell ref="H116:I116"/>
    <mergeCell ref="J116:K116"/>
    <mergeCell ref="L116:N116"/>
    <mergeCell ref="B296:C296"/>
    <mergeCell ref="D296:E296"/>
    <mergeCell ref="A293:E294"/>
    <mergeCell ref="B295:C295"/>
    <mergeCell ref="D295:E295"/>
    <mergeCell ref="B281:D281"/>
  </mergeCells>
  <printOptions/>
  <pageMargins left="0.1968503937007874" right="0.2755905511811024" top="0.4330708661417323" bottom="0.5905511811023623" header="0.31496062992125984" footer="0.31496062992125984"/>
  <pageSetup horizontalDpi="200" verticalDpi="200" orientation="landscape" paperSize="9" scale="92" r:id="rId1"/>
  <colBreaks count="1" manualBreakCount="1">
    <brk id="15" max="65535" man="1"/>
  </colBreaks>
  <ignoredErrors>
    <ignoredError sqref="G25 D25 D5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O150"/>
  <sheetViews>
    <sheetView rightToLeft="1" zoomScale="70" zoomScaleNormal="70" zoomScalePageLayoutView="0" workbookViewId="0" topLeftCell="A121">
      <selection activeCell="G149" sqref="G149"/>
    </sheetView>
  </sheetViews>
  <sheetFormatPr defaultColWidth="9.140625" defaultRowHeight="15"/>
  <cols>
    <col min="1" max="1" width="20.8515625" style="13" bestFit="1" customWidth="1"/>
    <col min="2" max="2" width="8.00390625" style="13" customWidth="1"/>
    <col min="3" max="3" width="8.140625" style="13" customWidth="1"/>
    <col min="4" max="4" width="9.421875" style="13" bestFit="1" customWidth="1"/>
    <col min="5" max="14" width="9.00390625" style="13" customWidth="1"/>
    <col min="15" max="15" width="7.421875" style="13" customWidth="1"/>
    <col min="16" max="16384" width="9.00390625" style="13" customWidth="1"/>
  </cols>
  <sheetData>
    <row r="1" spans="1:10" ht="26.25">
      <c r="A1" s="84" t="s">
        <v>205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6.25">
      <c r="A2" s="77" t="s">
        <v>0</v>
      </c>
      <c r="B2" s="77" t="s">
        <v>1</v>
      </c>
      <c r="C2" s="77"/>
      <c r="D2" s="77"/>
      <c r="E2" s="77" t="s">
        <v>2</v>
      </c>
      <c r="F2" s="77"/>
      <c r="G2" s="77"/>
      <c r="H2" s="77" t="s">
        <v>3</v>
      </c>
      <c r="I2" s="77"/>
      <c r="J2" s="77"/>
    </row>
    <row r="3" spans="1:10" ht="26.25">
      <c r="A3" s="77"/>
      <c r="B3" s="10" t="s">
        <v>4</v>
      </c>
      <c r="C3" s="10" t="s">
        <v>5</v>
      </c>
      <c r="D3" s="10" t="s">
        <v>6</v>
      </c>
      <c r="E3" s="10" t="s">
        <v>4</v>
      </c>
      <c r="F3" s="10" t="s">
        <v>5</v>
      </c>
      <c r="G3" s="10" t="s">
        <v>6</v>
      </c>
      <c r="H3" s="10" t="s">
        <v>4</v>
      </c>
      <c r="I3" s="10" t="s">
        <v>5</v>
      </c>
      <c r="J3" s="10" t="s">
        <v>6</v>
      </c>
    </row>
    <row r="4" spans="1:12" ht="26.25">
      <c r="A4" s="15" t="s">
        <v>20</v>
      </c>
      <c r="B4" s="15">
        <v>265</v>
      </c>
      <c r="C4" s="15">
        <v>125</v>
      </c>
      <c r="D4" s="16">
        <f aca="true" t="shared" si="0" ref="D4:D19">B4+C4</f>
        <v>390</v>
      </c>
      <c r="E4" s="15">
        <v>170</v>
      </c>
      <c r="F4" s="15">
        <v>70</v>
      </c>
      <c r="G4" s="16">
        <f aca="true" t="shared" si="1" ref="G4:G20">E4+F4</f>
        <v>240</v>
      </c>
      <c r="H4" s="15">
        <v>0</v>
      </c>
      <c r="I4" s="15">
        <v>0</v>
      </c>
      <c r="J4" s="16">
        <f aca="true" t="shared" si="2" ref="J4:J19">H4+I4</f>
        <v>0</v>
      </c>
      <c r="L4" s="14"/>
    </row>
    <row r="5" spans="1:12" ht="26.25">
      <c r="A5" s="15" t="s">
        <v>108</v>
      </c>
      <c r="B5" s="15">
        <v>373</v>
      </c>
      <c r="C5" s="15">
        <v>576</v>
      </c>
      <c r="D5" s="16">
        <f t="shared" si="0"/>
        <v>949</v>
      </c>
      <c r="E5" s="15">
        <v>115</v>
      </c>
      <c r="F5" s="15">
        <v>229</v>
      </c>
      <c r="G5" s="16">
        <f t="shared" si="1"/>
        <v>344</v>
      </c>
      <c r="H5" s="15">
        <v>0</v>
      </c>
      <c r="I5" s="15">
        <v>0</v>
      </c>
      <c r="J5" s="16">
        <f t="shared" si="2"/>
        <v>0</v>
      </c>
      <c r="L5" s="14"/>
    </row>
    <row r="6" spans="1:12" ht="26.25">
      <c r="A6" s="15" t="s">
        <v>109</v>
      </c>
      <c r="B6" s="15">
        <v>379</v>
      </c>
      <c r="C6" s="15">
        <v>451</v>
      </c>
      <c r="D6" s="16">
        <f t="shared" si="0"/>
        <v>830</v>
      </c>
      <c r="E6" s="15">
        <v>133</v>
      </c>
      <c r="F6" s="15">
        <v>175</v>
      </c>
      <c r="G6" s="16">
        <f t="shared" si="1"/>
        <v>308</v>
      </c>
      <c r="H6" s="15">
        <v>0</v>
      </c>
      <c r="I6" s="15">
        <v>0</v>
      </c>
      <c r="J6" s="16">
        <f t="shared" si="2"/>
        <v>0</v>
      </c>
      <c r="L6" s="14"/>
    </row>
    <row r="7" spans="1:12" ht="26.25">
      <c r="A7" s="15" t="s">
        <v>110</v>
      </c>
      <c r="B7" s="15">
        <v>1646</v>
      </c>
      <c r="C7" s="15">
        <v>2545</v>
      </c>
      <c r="D7" s="16">
        <f t="shared" si="0"/>
        <v>4191</v>
      </c>
      <c r="E7" s="15">
        <v>485</v>
      </c>
      <c r="F7" s="15">
        <v>686</v>
      </c>
      <c r="G7" s="16">
        <f t="shared" si="1"/>
        <v>1171</v>
      </c>
      <c r="H7" s="15">
        <v>175</v>
      </c>
      <c r="I7" s="15">
        <v>223</v>
      </c>
      <c r="J7" s="16">
        <f t="shared" si="2"/>
        <v>398</v>
      </c>
      <c r="L7" s="14"/>
    </row>
    <row r="8" spans="1:12" ht="26.25">
      <c r="A8" s="15" t="s">
        <v>111</v>
      </c>
      <c r="B8" s="15">
        <v>134</v>
      </c>
      <c r="C8" s="15">
        <v>343</v>
      </c>
      <c r="D8" s="16">
        <f t="shared" si="0"/>
        <v>477</v>
      </c>
      <c r="E8" s="15">
        <v>66</v>
      </c>
      <c r="F8" s="15">
        <v>161</v>
      </c>
      <c r="G8" s="16">
        <f t="shared" si="1"/>
        <v>227</v>
      </c>
      <c r="H8" s="15">
        <v>0</v>
      </c>
      <c r="I8" s="15">
        <v>0</v>
      </c>
      <c r="J8" s="16">
        <f t="shared" si="2"/>
        <v>0</v>
      </c>
      <c r="L8" s="14"/>
    </row>
    <row r="9" spans="1:12" ht="26.25">
      <c r="A9" s="15" t="s">
        <v>112</v>
      </c>
      <c r="B9" s="15">
        <v>143</v>
      </c>
      <c r="C9" s="15">
        <v>264</v>
      </c>
      <c r="D9" s="16">
        <f t="shared" si="0"/>
        <v>407</v>
      </c>
      <c r="E9" s="15">
        <v>73</v>
      </c>
      <c r="F9" s="15">
        <v>105</v>
      </c>
      <c r="G9" s="16">
        <f t="shared" si="1"/>
        <v>178</v>
      </c>
      <c r="H9" s="15">
        <v>0</v>
      </c>
      <c r="I9" s="15">
        <v>0</v>
      </c>
      <c r="J9" s="16">
        <f t="shared" si="2"/>
        <v>0</v>
      </c>
      <c r="L9" s="14"/>
    </row>
    <row r="10" spans="1:12" ht="26.25">
      <c r="A10" s="15" t="s">
        <v>55</v>
      </c>
      <c r="B10" s="15">
        <v>226</v>
      </c>
      <c r="C10" s="15">
        <v>970</v>
      </c>
      <c r="D10" s="16">
        <f t="shared" si="0"/>
        <v>1196</v>
      </c>
      <c r="E10" s="15">
        <v>79</v>
      </c>
      <c r="F10" s="15">
        <v>399</v>
      </c>
      <c r="G10" s="16">
        <f t="shared" si="1"/>
        <v>478</v>
      </c>
      <c r="H10" s="15">
        <v>44</v>
      </c>
      <c r="I10" s="15">
        <v>104</v>
      </c>
      <c r="J10" s="16">
        <f t="shared" si="2"/>
        <v>148</v>
      </c>
      <c r="L10" s="14"/>
    </row>
    <row r="11" spans="1:12" ht="26.25">
      <c r="A11" s="15" t="s">
        <v>113</v>
      </c>
      <c r="B11" s="15">
        <v>713</v>
      </c>
      <c r="C11" s="15">
        <v>246</v>
      </c>
      <c r="D11" s="16">
        <f t="shared" si="0"/>
        <v>959</v>
      </c>
      <c r="E11" s="15">
        <v>292</v>
      </c>
      <c r="F11" s="15">
        <v>90</v>
      </c>
      <c r="G11" s="16">
        <f t="shared" si="1"/>
        <v>382</v>
      </c>
      <c r="H11" s="15">
        <v>0</v>
      </c>
      <c r="I11" s="15">
        <v>0</v>
      </c>
      <c r="J11" s="16">
        <f t="shared" si="2"/>
        <v>0</v>
      </c>
      <c r="L11" s="14"/>
    </row>
    <row r="12" spans="1:12" ht="26.25">
      <c r="A12" s="15" t="s">
        <v>56</v>
      </c>
      <c r="B12" s="15">
        <v>751</v>
      </c>
      <c r="C12" s="15">
        <v>299</v>
      </c>
      <c r="D12" s="16">
        <f t="shared" si="0"/>
        <v>1050</v>
      </c>
      <c r="E12" s="15">
        <v>352</v>
      </c>
      <c r="F12" s="15">
        <v>96</v>
      </c>
      <c r="G12" s="16">
        <f t="shared" si="1"/>
        <v>448</v>
      </c>
      <c r="H12" s="15">
        <v>0</v>
      </c>
      <c r="I12" s="15">
        <v>0</v>
      </c>
      <c r="J12" s="16">
        <f t="shared" si="2"/>
        <v>0</v>
      </c>
      <c r="L12" s="14"/>
    </row>
    <row r="13" spans="1:12" ht="26.25">
      <c r="A13" s="8" t="s">
        <v>114</v>
      </c>
      <c r="B13" s="8">
        <v>266</v>
      </c>
      <c r="C13" s="8">
        <v>105</v>
      </c>
      <c r="D13" s="10">
        <f t="shared" si="0"/>
        <v>371</v>
      </c>
      <c r="E13" s="8">
        <v>99</v>
      </c>
      <c r="F13" s="8">
        <v>42</v>
      </c>
      <c r="G13" s="10">
        <f t="shared" si="1"/>
        <v>141</v>
      </c>
      <c r="H13" s="8">
        <v>0</v>
      </c>
      <c r="I13" s="8">
        <v>0</v>
      </c>
      <c r="J13" s="10">
        <f t="shared" si="2"/>
        <v>0</v>
      </c>
      <c r="L13" s="14"/>
    </row>
    <row r="14" spans="1:12" ht="26.25">
      <c r="A14" s="8" t="s">
        <v>115</v>
      </c>
      <c r="B14" s="8">
        <v>270</v>
      </c>
      <c r="C14" s="8">
        <v>135</v>
      </c>
      <c r="D14" s="10">
        <f t="shared" si="0"/>
        <v>405</v>
      </c>
      <c r="E14" s="8">
        <v>156</v>
      </c>
      <c r="F14" s="8">
        <v>84</v>
      </c>
      <c r="G14" s="10">
        <f t="shared" si="1"/>
        <v>240</v>
      </c>
      <c r="H14" s="8">
        <v>0</v>
      </c>
      <c r="I14" s="8">
        <v>0</v>
      </c>
      <c r="J14" s="10">
        <f t="shared" si="2"/>
        <v>0</v>
      </c>
      <c r="L14" s="14"/>
    </row>
    <row r="15" spans="1:12" ht="26.25">
      <c r="A15" s="15" t="s">
        <v>57</v>
      </c>
      <c r="B15" s="15">
        <v>1023</v>
      </c>
      <c r="C15" s="15">
        <v>364</v>
      </c>
      <c r="D15" s="16">
        <f t="shared" si="0"/>
        <v>1387</v>
      </c>
      <c r="E15" s="15">
        <v>403</v>
      </c>
      <c r="F15" s="15">
        <v>150</v>
      </c>
      <c r="G15" s="16">
        <f t="shared" si="1"/>
        <v>553</v>
      </c>
      <c r="H15" s="15">
        <v>106</v>
      </c>
      <c r="I15" s="15">
        <v>43</v>
      </c>
      <c r="J15" s="16">
        <f t="shared" si="2"/>
        <v>149</v>
      </c>
      <c r="L15" s="14"/>
    </row>
    <row r="16" spans="1:12" ht="26.25">
      <c r="A16" s="15" t="s">
        <v>116</v>
      </c>
      <c r="B16" s="15">
        <v>214</v>
      </c>
      <c r="C16" s="15">
        <v>45</v>
      </c>
      <c r="D16" s="16">
        <f t="shared" si="0"/>
        <v>259</v>
      </c>
      <c r="E16" s="15">
        <v>158</v>
      </c>
      <c r="F16" s="15">
        <v>31</v>
      </c>
      <c r="G16" s="16">
        <f t="shared" si="1"/>
        <v>189</v>
      </c>
      <c r="H16" s="15">
        <v>0</v>
      </c>
      <c r="I16" s="15">
        <v>0</v>
      </c>
      <c r="J16" s="16">
        <f t="shared" si="2"/>
        <v>0</v>
      </c>
      <c r="L16" s="14"/>
    </row>
    <row r="17" spans="1:12" ht="52.5">
      <c r="A17" s="15" t="s">
        <v>117</v>
      </c>
      <c r="B17" s="15">
        <v>563</v>
      </c>
      <c r="C17" s="15">
        <v>416</v>
      </c>
      <c r="D17" s="16">
        <f t="shared" si="0"/>
        <v>979</v>
      </c>
      <c r="E17" s="15">
        <v>174</v>
      </c>
      <c r="F17" s="15">
        <v>118</v>
      </c>
      <c r="G17" s="16">
        <f t="shared" si="1"/>
        <v>292</v>
      </c>
      <c r="H17" s="15">
        <v>117</v>
      </c>
      <c r="I17" s="15">
        <v>58</v>
      </c>
      <c r="J17" s="16">
        <f t="shared" si="2"/>
        <v>175</v>
      </c>
      <c r="L17" s="14"/>
    </row>
    <row r="18" spans="1:12" ht="52.5">
      <c r="A18" s="15" t="s">
        <v>118</v>
      </c>
      <c r="B18" s="15">
        <v>159</v>
      </c>
      <c r="C18" s="15">
        <v>88</v>
      </c>
      <c r="D18" s="16">
        <f t="shared" si="0"/>
        <v>247</v>
      </c>
      <c r="E18" s="15">
        <v>116</v>
      </c>
      <c r="F18" s="15">
        <v>59</v>
      </c>
      <c r="G18" s="16">
        <f t="shared" si="1"/>
        <v>175</v>
      </c>
      <c r="H18" s="15">
        <v>0</v>
      </c>
      <c r="I18" s="15">
        <v>0</v>
      </c>
      <c r="J18" s="16">
        <f t="shared" si="2"/>
        <v>0</v>
      </c>
      <c r="L18" s="14"/>
    </row>
    <row r="19" spans="1:12" ht="26.25">
      <c r="A19" s="15" t="s">
        <v>119</v>
      </c>
      <c r="B19" s="15">
        <v>199</v>
      </c>
      <c r="C19" s="15">
        <v>81</v>
      </c>
      <c r="D19" s="16">
        <f t="shared" si="0"/>
        <v>280</v>
      </c>
      <c r="E19" s="15">
        <v>122</v>
      </c>
      <c r="F19" s="15">
        <v>57</v>
      </c>
      <c r="G19" s="16">
        <f t="shared" si="1"/>
        <v>179</v>
      </c>
      <c r="H19" s="15">
        <v>0</v>
      </c>
      <c r="I19" s="15">
        <v>0</v>
      </c>
      <c r="J19" s="16">
        <f t="shared" si="2"/>
        <v>0</v>
      </c>
      <c r="L19" s="14"/>
    </row>
    <row r="20" spans="1:12" ht="26.25">
      <c r="A20" s="16" t="s">
        <v>30</v>
      </c>
      <c r="B20" s="10">
        <f>SUM(B4:B19)</f>
        <v>7324</v>
      </c>
      <c r="C20" s="10">
        <f>SUM(C4:C19)</f>
        <v>7053</v>
      </c>
      <c r="D20" s="16">
        <f>B20+C20</f>
        <v>14377</v>
      </c>
      <c r="E20" s="10">
        <f>SUM(E4:E19)</f>
        <v>2993</v>
      </c>
      <c r="F20" s="10">
        <f>SUM(F4:F19)</f>
        <v>2552</v>
      </c>
      <c r="G20" s="16">
        <f t="shared" si="1"/>
        <v>5545</v>
      </c>
      <c r="H20" s="10">
        <f>SUM(H4:H19)</f>
        <v>442</v>
      </c>
      <c r="I20" s="10">
        <f>SUM(I4:I19)</f>
        <v>428</v>
      </c>
      <c r="J20" s="16">
        <f>H20+I20</f>
        <v>870</v>
      </c>
      <c r="L20" s="14"/>
    </row>
    <row r="22" ht="26.25">
      <c r="G22" s="13">
        <v>5536</v>
      </c>
    </row>
    <row r="23" spans="1:10" ht="26.25">
      <c r="A23" s="84" t="s">
        <v>206</v>
      </c>
      <c r="B23" s="84"/>
      <c r="C23" s="84"/>
      <c r="D23" s="84"/>
      <c r="E23" s="84"/>
      <c r="F23" s="84"/>
      <c r="G23" s="84"/>
      <c r="H23" s="84"/>
      <c r="I23" s="84"/>
      <c r="J23" s="84"/>
    </row>
    <row r="24" spans="1:10" ht="26.25">
      <c r="A24" s="77" t="s">
        <v>0</v>
      </c>
      <c r="B24" s="77" t="s">
        <v>1</v>
      </c>
      <c r="C24" s="77"/>
      <c r="D24" s="77"/>
      <c r="E24" s="77" t="s">
        <v>2</v>
      </c>
      <c r="F24" s="77"/>
      <c r="G24" s="77"/>
      <c r="H24" s="77" t="s">
        <v>3</v>
      </c>
      <c r="I24" s="77"/>
      <c r="J24" s="77"/>
    </row>
    <row r="25" spans="1:10" ht="26.25">
      <c r="A25" s="77"/>
      <c r="B25" s="10" t="s">
        <v>4</v>
      </c>
      <c r="C25" s="10" t="s">
        <v>5</v>
      </c>
      <c r="D25" s="10" t="s">
        <v>6</v>
      </c>
      <c r="E25" s="10" t="s">
        <v>4</v>
      </c>
      <c r="F25" s="10" t="s">
        <v>5</v>
      </c>
      <c r="G25" s="10" t="s">
        <v>6</v>
      </c>
      <c r="H25" s="10" t="s">
        <v>4</v>
      </c>
      <c r="I25" s="10" t="s">
        <v>5</v>
      </c>
      <c r="J25" s="10" t="s">
        <v>6</v>
      </c>
    </row>
    <row r="26" spans="1:10" ht="26.25">
      <c r="A26" s="15" t="s">
        <v>20</v>
      </c>
      <c r="B26" s="15">
        <v>75</v>
      </c>
      <c r="C26" s="15">
        <v>19</v>
      </c>
      <c r="D26" s="16">
        <f>B26+C26</f>
        <v>94</v>
      </c>
      <c r="E26" s="15">
        <v>46</v>
      </c>
      <c r="F26" s="15">
        <v>11</v>
      </c>
      <c r="G26" s="16">
        <f aca="true" t="shared" si="3" ref="G26:G42">E26+F26</f>
        <v>57</v>
      </c>
      <c r="H26" s="15">
        <v>0</v>
      </c>
      <c r="I26" s="15">
        <v>0</v>
      </c>
      <c r="J26" s="16">
        <f>H26+I26</f>
        <v>0</v>
      </c>
    </row>
    <row r="27" spans="1:10" ht="26.25">
      <c r="A27" s="15" t="s">
        <v>108</v>
      </c>
      <c r="B27" s="15">
        <v>64</v>
      </c>
      <c r="C27" s="15">
        <v>112</v>
      </c>
      <c r="D27" s="16">
        <f aca="true" t="shared" si="4" ref="D27:D39">B27+C27</f>
        <v>176</v>
      </c>
      <c r="E27" s="15">
        <v>16</v>
      </c>
      <c r="F27" s="15">
        <v>46</v>
      </c>
      <c r="G27" s="16">
        <f t="shared" si="3"/>
        <v>62</v>
      </c>
      <c r="H27" s="15">
        <v>0</v>
      </c>
      <c r="I27" s="15">
        <v>0</v>
      </c>
      <c r="J27" s="16">
        <f aca="true" t="shared" si="5" ref="J27:J39">H27+I27</f>
        <v>0</v>
      </c>
    </row>
    <row r="28" spans="1:10" ht="26.25">
      <c r="A28" s="15" t="s">
        <v>109</v>
      </c>
      <c r="B28" s="15">
        <v>76</v>
      </c>
      <c r="C28" s="15">
        <v>104</v>
      </c>
      <c r="D28" s="16">
        <f t="shared" si="4"/>
        <v>180</v>
      </c>
      <c r="E28" s="15">
        <v>19</v>
      </c>
      <c r="F28" s="15">
        <v>42</v>
      </c>
      <c r="G28" s="16">
        <f t="shared" si="3"/>
        <v>61</v>
      </c>
      <c r="H28" s="15">
        <v>0</v>
      </c>
      <c r="I28" s="15">
        <v>0</v>
      </c>
      <c r="J28" s="16">
        <f t="shared" si="5"/>
        <v>0</v>
      </c>
    </row>
    <row r="29" spans="1:10" ht="26.25">
      <c r="A29" s="15" t="s">
        <v>110</v>
      </c>
      <c r="B29" s="15">
        <v>311</v>
      </c>
      <c r="C29" s="15">
        <v>278</v>
      </c>
      <c r="D29" s="16">
        <f t="shared" si="4"/>
        <v>589</v>
      </c>
      <c r="E29" s="15">
        <v>99</v>
      </c>
      <c r="F29" s="15">
        <v>85</v>
      </c>
      <c r="G29" s="16">
        <f t="shared" si="3"/>
        <v>184</v>
      </c>
      <c r="H29" s="15">
        <v>1</v>
      </c>
      <c r="I29" s="15">
        <v>0</v>
      </c>
      <c r="J29" s="16">
        <f t="shared" si="5"/>
        <v>1</v>
      </c>
    </row>
    <row r="30" spans="1:10" ht="26.25">
      <c r="A30" s="15" t="s">
        <v>111</v>
      </c>
      <c r="B30" s="15">
        <v>24</v>
      </c>
      <c r="C30" s="15">
        <v>77</v>
      </c>
      <c r="D30" s="16">
        <f t="shared" si="4"/>
        <v>101</v>
      </c>
      <c r="E30" s="15">
        <v>17</v>
      </c>
      <c r="F30" s="15">
        <v>41</v>
      </c>
      <c r="G30" s="16">
        <f t="shared" si="3"/>
        <v>58</v>
      </c>
      <c r="H30" s="15">
        <v>0</v>
      </c>
      <c r="I30" s="15">
        <v>0</v>
      </c>
      <c r="J30" s="16">
        <f t="shared" si="5"/>
        <v>0</v>
      </c>
    </row>
    <row r="31" spans="1:10" ht="26.25">
      <c r="A31" s="15" t="s">
        <v>112</v>
      </c>
      <c r="B31" s="15">
        <v>22</v>
      </c>
      <c r="C31" s="15">
        <v>67</v>
      </c>
      <c r="D31" s="16">
        <f t="shared" si="4"/>
        <v>89</v>
      </c>
      <c r="E31" s="15">
        <v>13</v>
      </c>
      <c r="F31" s="15">
        <v>33</v>
      </c>
      <c r="G31" s="16">
        <f t="shared" si="3"/>
        <v>46</v>
      </c>
      <c r="H31" s="15">
        <v>0</v>
      </c>
      <c r="I31" s="15">
        <v>0</v>
      </c>
      <c r="J31" s="16">
        <f t="shared" si="5"/>
        <v>0</v>
      </c>
    </row>
    <row r="32" spans="1:10" ht="26.25">
      <c r="A32" s="15" t="s">
        <v>55</v>
      </c>
      <c r="B32" s="15">
        <v>40</v>
      </c>
      <c r="C32" s="15">
        <v>217</v>
      </c>
      <c r="D32" s="16">
        <f t="shared" si="4"/>
        <v>257</v>
      </c>
      <c r="E32" s="15">
        <v>17</v>
      </c>
      <c r="F32" s="15">
        <v>102</v>
      </c>
      <c r="G32" s="16">
        <f t="shared" si="3"/>
        <v>119</v>
      </c>
      <c r="H32" s="15">
        <v>0</v>
      </c>
      <c r="I32" s="15">
        <v>0</v>
      </c>
      <c r="J32" s="16">
        <f t="shared" si="5"/>
        <v>0</v>
      </c>
    </row>
    <row r="33" spans="1:10" ht="26.25">
      <c r="A33" s="15" t="s">
        <v>113</v>
      </c>
      <c r="B33" s="15">
        <v>163</v>
      </c>
      <c r="C33" s="15">
        <v>32</v>
      </c>
      <c r="D33" s="16">
        <f t="shared" si="4"/>
        <v>195</v>
      </c>
      <c r="E33" s="15">
        <v>76</v>
      </c>
      <c r="F33" s="15">
        <v>16</v>
      </c>
      <c r="G33" s="16">
        <f t="shared" si="3"/>
        <v>92</v>
      </c>
      <c r="H33" s="15">
        <v>0</v>
      </c>
      <c r="I33" s="15">
        <v>0</v>
      </c>
      <c r="J33" s="16">
        <f t="shared" si="5"/>
        <v>0</v>
      </c>
    </row>
    <row r="34" spans="1:10" ht="26.25">
      <c r="A34" s="15" t="s">
        <v>56</v>
      </c>
      <c r="B34" s="15">
        <v>163</v>
      </c>
      <c r="C34" s="15">
        <v>23</v>
      </c>
      <c r="D34" s="16">
        <f t="shared" si="4"/>
        <v>186</v>
      </c>
      <c r="E34" s="15">
        <v>67</v>
      </c>
      <c r="F34" s="15">
        <v>12</v>
      </c>
      <c r="G34" s="16">
        <f t="shared" si="3"/>
        <v>79</v>
      </c>
      <c r="H34" s="15">
        <v>0</v>
      </c>
      <c r="I34" s="15">
        <v>0</v>
      </c>
      <c r="J34" s="16">
        <f t="shared" si="5"/>
        <v>0</v>
      </c>
    </row>
    <row r="35" spans="1:10" ht="26.25">
      <c r="A35" s="8" t="s">
        <v>114</v>
      </c>
      <c r="B35" s="8">
        <v>73</v>
      </c>
      <c r="C35" s="8">
        <v>13</v>
      </c>
      <c r="D35" s="10">
        <f t="shared" si="4"/>
        <v>86</v>
      </c>
      <c r="E35" s="8">
        <v>29</v>
      </c>
      <c r="F35" s="8">
        <v>8</v>
      </c>
      <c r="G35" s="10">
        <f t="shared" si="3"/>
        <v>37</v>
      </c>
      <c r="H35" s="8">
        <v>0</v>
      </c>
      <c r="I35" s="8">
        <v>0</v>
      </c>
      <c r="J35" s="10">
        <f t="shared" si="5"/>
        <v>0</v>
      </c>
    </row>
    <row r="36" spans="1:10" ht="26.25">
      <c r="A36" s="8" t="s">
        <v>115</v>
      </c>
      <c r="B36" s="8">
        <v>28</v>
      </c>
      <c r="C36" s="8">
        <v>9</v>
      </c>
      <c r="D36" s="10">
        <f t="shared" si="4"/>
        <v>37</v>
      </c>
      <c r="E36" s="8">
        <v>12</v>
      </c>
      <c r="F36" s="8">
        <v>7</v>
      </c>
      <c r="G36" s="10">
        <f t="shared" si="3"/>
        <v>19</v>
      </c>
      <c r="H36" s="8">
        <v>0</v>
      </c>
      <c r="I36" s="8">
        <v>0</v>
      </c>
      <c r="J36" s="10">
        <f t="shared" si="5"/>
        <v>0</v>
      </c>
    </row>
    <row r="37" spans="1:10" ht="26.25">
      <c r="A37" s="15" t="s">
        <v>57</v>
      </c>
      <c r="B37" s="15">
        <v>48</v>
      </c>
      <c r="C37" s="15">
        <v>34</v>
      </c>
      <c r="D37" s="16">
        <f t="shared" si="4"/>
        <v>82</v>
      </c>
      <c r="E37" s="15">
        <v>18</v>
      </c>
      <c r="F37" s="15">
        <v>7</v>
      </c>
      <c r="G37" s="16">
        <f t="shared" si="3"/>
        <v>25</v>
      </c>
      <c r="H37" s="15">
        <v>0</v>
      </c>
      <c r="I37" s="15">
        <v>1</v>
      </c>
      <c r="J37" s="16">
        <f t="shared" si="5"/>
        <v>1</v>
      </c>
    </row>
    <row r="38" spans="1:10" ht="26.25">
      <c r="A38" s="15" t="s">
        <v>116</v>
      </c>
      <c r="B38" s="15">
        <v>66</v>
      </c>
      <c r="C38" s="15">
        <v>16</v>
      </c>
      <c r="D38" s="16">
        <f t="shared" si="4"/>
        <v>82</v>
      </c>
      <c r="E38" s="15">
        <v>40</v>
      </c>
      <c r="F38" s="15">
        <v>7</v>
      </c>
      <c r="G38" s="16">
        <f t="shared" si="3"/>
        <v>47</v>
      </c>
      <c r="H38" s="15">
        <v>0</v>
      </c>
      <c r="I38" s="15">
        <v>0</v>
      </c>
      <c r="J38" s="16">
        <f t="shared" si="5"/>
        <v>0</v>
      </c>
    </row>
    <row r="39" spans="1:10" ht="52.5">
      <c r="A39" s="15" t="s">
        <v>117</v>
      </c>
      <c r="B39" s="15">
        <v>20</v>
      </c>
      <c r="C39" s="15">
        <v>13</v>
      </c>
      <c r="D39" s="16">
        <f t="shared" si="4"/>
        <v>33</v>
      </c>
      <c r="E39" s="15">
        <v>8</v>
      </c>
      <c r="F39" s="15">
        <v>4</v>
      </c>
      <c r="G39" s="16">
        <f t="shared" si="3"/>
        <v>12</v>
      </c>
      <c r="H39" s="15">
        <v>0</v>
      </c>
      <c r="I39" s="15">
        <v>0</v>
      </c>
      <c r="J39" s="16">
        <f t="shared" si="5"/>
        <v>0</v>
      </c>
    </row>
    <row r="40" spans="1:10" ht="52.5">
      <c r="A40" s="15" t="s">
        <v>118</v>
      </c>
      <c r="B40" s="15">
        <v>14</v>
      </c>
      <c r="C40" s="15">
        <v>11</v>
      </c>
      <c r="D40" s="16">
        <f>B40+C40</f>
        <v>25</v>
      </c>
      <c r="E40" s="15">
        <v>11</v>
      </c>
      <c r="F40" s="15">
        <v>6</v>
      </c>
      <c r="G40" s="16">
        <f t="shared" si="3"/>
        <v>17</v>
      </c>
      <c r="H40" s="15">
        <v>0</v>
      </c>
      <c r="I40" s="15">
        <v>0</v>
      </c>
      <c r="J40" s="16">
        <f>H40+I40</f>
        <v>0</v>
      </c>
    </row>
    <row r="41" spans="1:10" ht="26.25">
      <c r="A41" s="15" t="s">
        <v>119</v>
      </c>
      <c r="B41" s="15">
        <v>55</v>
      </c>
      <c r="C41" s="15">
        <v>14</v>
      </c>
      <c r="D41" s="16">
        <f>B41+C41</f>
        <v>69</v>
      </c>
      <c r="E41" s="15">
        <v>26</v>
      </c>
      <c r="F41" s="15">
        <v>11</v>
      </c>
      <c r="G41" s="16">
        <f t="shared" si="3"/>
        <v>37</v>
      </c>
      <c r="H41" s="15">
        <v>0</v>
      </c>
      <c r="I41" s="15">
        <v>0</v>
      </c>
      <c r="J41" s="16">
        <f>H41+I41</f>
        <v>0</v>
      </c>
    </row>
    <row r="42" spans="1:10" ht="26.25">
      <c r="A42" s="16" t="s">
        <v>30</v>
      </c>
      <c r="B42" s="10">
        <f>SUM(B26:B41)</f>
        <v>1242</v>
      </c>
      <c r="C42" s="10">
        <f>SUM(C26:C41)</f>
        <v>1039</v>
      </c>
      <c r="D42" s="16">
        <f>B42+C42</f>
        <v>2281</v>
      </c>
      <c r="E42" s="10">
        <f>SUM(E26:E41)</f>
        <v>514</v>
      </c>
      <c r="F42" s="10">
        <f>SUM(F26:F41)</f>
        <v>438</v>
      </c>
      <c r="G42" s="16">
        <f t="shared" si="3"/>
        <v>952</v>
      </c>
      <c r="H42" s="10">
        <f>SUM(H26:H41)</f>
        <v>1</v>
      </c>
      <c r="I42" s="10">
        <f>SUM(I26:I41)</f>
        <v>1</v>
      </c>
      <c r="J42" s="16">
        <f>H42+I42</f>
        <v>2</v>
      </c>
    </row>
    <row r="44" ht="26.25">
      <c r="G44" s="13">
        <v>945</v>
      </c>
    </row>
    <row r="46" spans="1:10" ht="26.25">
      <c r="A46" s="81" t="s">
        <v>214</v>
      </c>
      <c r="B46" s="81"/>
      <c r="C46" s="81"/>
      <c r="D46" s="81"/>
      <c r="E46" s="81"/>
      <c r="F46" s="81"/>
      <c r="G46" s="81"/>
      <c r="H46" s="81"/>
      <c r="I46" s="81"/>
      <c r="J46" s="81"/>
    </row>
    <row r="47" spans="1:10" ht="26.25">
      <c r="A47" s="77" t="s">
        <v>0</v>
      </c>
      <c r="B47" s="77" t="s">
        <v>32</v>
      </c>
      <c r="C47" s="77"/>
      <c r="D47" s="77"/>
      <c r="E47" s="77" t="s">
        <v>36</v>
      </c>
      <c r="F47" s="77" t="s">
        <v>37</v>
      </c>
      <c r="G47" s="77" t="s">
        <v>38</v>
      </c>
      <c r="H47" s="77" t="s">
        <v>39</v>
      </c>
      <c r="I47" s="77" t="s">
        <v>40</v>
      </c>
      <c r="J47" s="85" t="s">
        <v>31</v>
      </c>
    </row>
    <row r="48" spans="1:10" ht="26.25">
      <c r="A48" s="77"/>
      <c r="B48" s="10" t="s">
        <v>33</v>
      </c>
      <c r="C48" s="10" t="s">
        <v>34</v>
      </c>
      <c r="D48" s="10" t="s">
        <v>35</v>
      </c>
      <c r="E48" s="77"/>
      <c r="F48" s="77"/>
      <c r="G48" s="77"/>
      <c r="H48" s="77"/>
      <c r="I48" s="77"/>
      <c r="J48" s="85"/>
    </row>
    <row r="49" spans="1:10" ht="26.25">
      <c r="A49" s="2" t="s">
        <v>20</v>
      </c>
      <c r="B49" s="2">
        <v>240</v>
      </c>
      <c r="C49" s="2">
        <v>45</v>
      </c>
      <c r="D49" s="2">
        <f aca="true" t="shared" si="6" ref="D49:D64">SUM(B49:C49)</f>
        <v>285</v>
      </c>
      <c r="E49" s="2">
        <v>105</v>
      </c>
      <c r="F49" s="2">
        <v>0</v>
      </c>
      <c r="G49" s="2">
        <v>0</v>
      </c>
      <c r="H49" s="2">
        <v>0</v>
      </c>
      <c r="I49" s="2">
        <v>0</v>
      </c>
      <c r="J49" s="16">
        <f aca="true" t="shared" si="7" ref="J49:J64">D49+E49+F49+G49+H49+I49</f>
        <v>390</v>
      </c>
    </row>
    <row r="50" spans="1:10" ht="26.25">
      <c r="A50" s="2" t="s">
        <v>108</v>
      </c>
      <c r="B50" s="2">
        <v>344</v>
      </c>
      <c r="C50" s="2">
        <v>90</v>
      </c>
      <c r="D50" s="2">
        <f t="shared" si="6"/>
        <v>434</v>
      </c>
      <c r="E50" s="2">
        <v>318</v>
      </c>
      <c r="F50" s="2">
        <v>197</v>
      </c>
      <c r="G50" s="2">
        <v>0</v>
      </c>
      <c r="H50" s="2">
        <v>0</v>
      </c>
      <c r="I50" s="2">
        <v>0</v>
      </c>
      <c r="J50" s="16">
        <f t="shared" si="7"/>
        <v>949</v>
      </c>
    </row>
    <row r="51" spans="1:10" ht="26.25">
      <c r="A51" s="2" t="s">
        <v>109</v>
      </c>
      <c r="B51" s="2">
        <v>308</v>
      </c>
      <c r="C51" s="2">
        <v>96</v>
      </c>
      <c r="D51" s="2">
        <f t="shared" si="6"/>
        <v>404</v>
      </c>
      <c r="E51" s="2">
        <v>289</v>
      </c>
      <c r="F51" s="2">
        <v>137</v>
      </c>
      <c r="G51" s="2">
        <v>0</v>
      </c>
      <c r="H51" s="2">
        <v>0</v>
      </c>
      <c r="I51" s="2">
        <v>0</v>
      </c>
      <c r="J51" s="16">
        <f t="shared" si="7"/>
        <v>830</v>
      </c>
    </row>
    <row r="52" spans="1:10" ht="26.25">
      <c r="A52" s="2" t="s">
        <v>110</v>
      </c>
      <c r="B52" s="2">
        <v>1171</v>
      </c>
      <c r="C52" s="2">
        <v>496</v>
      </c>
      <c r="D52" s="2">
        <f t="shared" si="6"/>
        <v>1667</v>
      </c>
      <c r="E52" s="2">
        <v>1144</v>
      </c>
      <c r="F52" s="2">
        <v>712</v>
      </c>
      <c r="G52" s="2">
        <v>668</v>
      </c>
      <c r="H52" s="2">
        <v>0</v>
      </c>
      <c r="I52" s="2">
        <v>0</v>
      </c>
      <c r="J52" s="16">
        <f t="shared" si="7"/>
        <v>4191</v>
      </c>
    </row>
    <row r="53" spans="1:10" ht="26.25">
      <c r="A53" s="2" t="s">
        <v>111</v>
      </c>
      <c r="B53" s="2">
        <v>227</v>
      </c>
      <c r="C53" s="2">
        <v>15</v>
      </c>
      <c r="D53" s="2">
        <f t="shared" si="6"/>
        <v>242</v>
      </c>
      <c r="E53" s="2">
        <v>148</v>
      </c>
      <c r="F53" s="2">
        <v>87</v>
      </c>
      <c r="G53" s="2">
        <v>0</v>
      </c>
      <c r="H53" s="2">
        <v>0</v>
      </c>
      <c r="I53" s="2">
        <v>0</v>
      </c>
      <c r="J53" s="16">
        <f t="shared" si="7"/>
        <v>477</v>
      </c>
    </row>
    <row r="54" spans="1:10" ht="26.25">
      <c r="A54" s="2" t="s">
        <v>112</v>
      </c>
      <c r="B54" s="11">
        <v>178</v>
      </c>
      <c r="C54" s="11">
        <v>28</v>
      </c>
      <c r="D54" s="2">
        <f t="shared" si="6"/>
        <v>206</v>
      </c>
      <c r="E54" s="11">
        <v>113</v>
      </c>
      <c r="F54" s="11">
        <v>88</v>
      </c>
      <c r="G54" s="11">
        <v>0</v>
      </c>
      <c r="H54" s="11">
        <v>0</v>
      </c>
      <c r="I54" s="11">
        <v>0</v>
      </c>
      <c r="J54" s="16">
        <f t="shared" si="7"/>
        <v>407</v>
      </c>
    </row>
    <row r="55" spans="1:10" ht="26.25">
      <c r="A55" s="2" t="s">
        <v>55</v>
      </c>
      <c r="B55" s="11">
        <v>478</v>
      </c>
      <c r="C55" s="11">
        <v>69</v>
      </c>
      <c r="D55" s="2">
        <f t="shared" si="6"/>
        <v>547</v>
      </c>
      <c r="E55" s="11">
        <v>344</v>
      </c>
      <c r="F55" s="11">
        <v>166</v>
      </c>
      <c r="G55" s="11">
        <v>139</v>
      </c>
      <c r="H55" s="11">
        <v>0</v>
      </c>
      <c r="I55" s="11">
        <v>0</v>
      </c>
      <c r="J55" s="16">
        <f t="shared" si="7"/>
        <v>1196</v>
      </c>
    </row>
    <row r="56" spans="1:10" ht="26.25">
      <c r="A56" s="2" t="s">
        <v>113</v>
      </c>
      <c r="B56" s="11">
        <v>382</v>
      </c>
      <c r="C56" s="11">
        <v>174</v>
      </c>
      <c r="D56" s="2">
        <f t="shared" si="6"/>
        <v>556</v>
      </c>
      <c r="E56" s="11">
        <v>315</v>
      </c>
      <c r="F56" s="11">
        <v>88</v>
      </c>
      <c r="G56" s="11">
        <v>0</v>
      </c>
      <c r="H56" s="11">
        <v>0</v>
      </c>
      <c r="I56" s="11">
        <v>0</v>
      </c>
      <c r="J56" s="16">
        <f t="shared" si="7"/>
        <v>959</v>
      </c>
    </row>
    <row r="57" spans="1:10" ht="26.25">
      <c r="A57" s="2" t="s">
        <v>56</v>
      </c>
      <c r="B57" s="11">
        <v>448</v>
      </c>
      <c r="C57" s="11">
        <v>161</v>
      </c>
      <c r="D57" s="2">
        <f t="shared" si="6"/>
        <v>609</v>
      </c>
      <c r="E57" s="11">
        <v>307</v>
      </c>
      <c r="F57" s="11">
        <v>134</v>
      </c>
      <c r="G57" s="11">
        <v>0</v>
      </c>
      <c r="H57" s="11">
        <v>0</v>
      </c>
      <c r="I57" s="11">
        <v>0</v>
      </c>
      <c r="J57" s="16">
        <f t="shared" si="7"/>
        <v>1050</v>
      </c>
    </row>
    <row r="58" spans="1:10" ht="26.25">
      <c r="A58" s="2" t="s">
        <v>114</v>
      </c>
      <c r="B58" s="11">
        <v>141</v>
      </c>
      <c r="C58" s="11">
        <v>9</v>
      </c>
      <c r="D58" s="2">
        <f t="shared" si="6"/>
        <v>150</v>
      </c>
      <c r="E58" s="11">
        <v>137</v>
      </c>
      <c r="F58" s="11">
        <v>93</v>
      </c>
      <c r="G58" s="11">
        <v>0</v>
      </c>
      <c r="H58" s="11">
        <v>0</v>
      </c>
      <c r="I58" s="11">
        <v>0</v>
      </c>
      <c r="J58" s="16">
        <f t="shared" si="7"/>
        <v>380</v>
      </c>
    </row>
    <row r="59" spans="1:10" ht="26.25">
      <c r="A59" s="2" t="s">
        <v>115</v>
      </c>
      <c r="B59" s="11">
        <v>240</v>
      </c>
      <c r="C59" s="11">
        <v>30</v>
      </c>
      <c r="D59" s="2">
        <f t="shared" si="6"/>
        <v>270</v>
      </c>
      <c r="E59" s="11">
        <v>86</v>
      </c>
      <c r="F59" s="11">
        <v>49</v>
      </c>
      <c r="G59" s="11">
        <v>0</v>
      </c>
      <c r="H59" s="11">
        <v>0</v>
      </c>
      <c r="I59" s="11">
        <v>0</v>
      </c>
      <c r="J59" s="16">
        <f t="shared" si="7"/>
        <v>405</v>
      </c>
    </row>
    <row r="60" spans="1:10" ht="26.25">
      <c r="A60" s="2" t="s">
        <v>57</v>
      </c>
      <c r="B60" s="11">
        <v>553</v>
      </c>
      <c r="C60" s="11">
        <v>144</v>
      </c>
      <c r="D60" s="2">
        <f t="shared" si="6"/>
        <v>697</v>
      </c>
      <c r="E60" s="11">
        <v>212</v>
      </c>
      <c r="F60" s="11">
        <v>278</v>
      </c>
      <c r="G60" s="11">
        <v>200</v>
      </c>
      <c r="H60" s="11">
        <v>0</v>
      </c>
      <c r="I60" s="11">
        <v>0</v>
      </c>
      <c r="J60" s="16">
        <f t="shared" si="7"/>
        <v>1387</v>
      </c>
    </row>
    <row r="61" spans="1:10" ht="26.25">
      <c r="A61" s="2" t="s">
        <v>116</v>
      </c>
      <c r="B61" s="11">
        <v>189</v>
      </c>
      <c r="C61" s="11">
        <v>9</v>
      </c>
      <c r="D61" s="2">
        <f t="shared" si="6"/>
        <v>198</v>
      </c>
      <c r="E61" s="11">
        <v>41</v>
      </c>
      <c r="F61" s="11">
        <v>20</v>
      </c>
      <c r="G61" s="11">
        <v>0</v>
      </c>
      <c r="H61" s="11">
        <v>0</v>
      </c>
      <c r="I61" s="11">
        <v>0</v>
      </c>
      <c r="J61" s="16">
        <f t="shared" si="7"/>
        <v>259</v>
      </c>
    </row>
    <row r="62" spans="1:10" ht="52.5">
      <c r="A62" s="2" t="s">
        <v>117</v>
      </c>
      <c r="B62" s="11">
        <v>292</v>
      </c>
      <c r="C62" s="11">
        <v>77</v>
      </c>
      <c r="D62" s="2">
        <f t="shared" si="6"/>
        <v>369</v>
      </c>
      <c r="E62" s="11">
        <v>105</v>
      </c>
      <c r="F62" s="11">
        <v>163</v>
      </c>
      <c r="G62" s="11">
        <v>166</v>
      </c>
      <c r="H62" s="11">
        <v>176</v>
      </c>
      <c r="I62" s="11">
        <v>0</v>
      </c>
      <c r="J62" s="16">
        <f t="shared" si="7"/>
        <v>979</v>
      </c>
    </row>
    <row r="63" spans="1:10" ht="52.5">
      <c r="A63" s="2" t="s">
        <v>118</v>
      </c>
      <c r="B63" s="11">
        <v>175</v>
      </c>
      <c r="C63" s="11">
        <v>30</v>
      </c>
      <c r="D63" s="2">
        <f t="shared" si="6"/>
        <v>205</v>
      </c>
      <c r="E63" s="11">
        <v>42</v>
      </c>
      <c r="F63" s="11">
        <v>0</v>
      </c>
      <c r="G63" s="11">
        <v>0</v>
      </c>
      <c r="H63" s="11">
        <v>0</v>
      </c>
      <c r="I63" s="11">
        <v>0</v>
      </c>
      <c r="J63" s="16">
        <f t="shared" si="7"/>
        <v>247</v>
      </c>
    </row>
    <row r="64" spans="1:10" ht="26.25">
      <c r="A64" s="2" t="s">
        <v>119</v>
      </c>
      <c r="B64" s="11">
        <v>179</v>
      </c>
      <c r="C64" s="11">
        <v>28</v>
      </c>
      <c r="D64" s="2">
        <f t="shared" si="6"/>
        <v>207</v>
      </c>
      <c r="E64" s="11">
        <v>68</v>
      </c>
      <c r="F64" s="11">
        <v>5</v>
      </c>
      <c r="G64" s="11">
        <v>0</v>
      </c>
      <c r="H64" s="11">
        <v>0</v>
      </c>
      <c r="I64" s="11">
        <v>0</v>
      </c>
      <c r="J64" s="16">
        <f t="shared" si="7"/>
        <v>280</v>
      </c>
    </row>
    <row r="65" spans="1:10" ht="26.25">
      <c r="A65" s="16" t="s">
        <v>30</v>
      </c>
      <c r="B65" s="10">
        <f aca="true" t="shared" si="8" ref="B65:J65">SUM(B49:B64)</f>
        <v>5545</v>
      </c>
      <c r="C65" s="10">
        <f t="shared" si="8"/>
        <v>1501</v>
      </c>
      <c r="D65" s="10">
        <f t="shared" si="8"/>
        <v>7046</v>
      </c>
      <c r="E65" s="10">
        <f t="shared" si="8"/>
        <v>3774</v>
      </c>
      <c r="F65" s="10">
        <f t="shared" si="8"/>
        <v>2217</v>
      </c>
      <c r="G65" s="10">
        <f t="shared" si="8"/>
        <v>1173</v>
      </c>
      <c r="H65" s="10">
        <f t="shared" si="8"/>
        <v>176</v>
      </c>
      <c r="I65" s="10">
        <f t="shared" si="8"/>
        <v>0</v>
      </c>
      <c r="J65" s="16">
        <f t="shared" si="8"/>
        <v>14386</v>
      </c>
    </row>
    <row r="70" spans="1:10" ht="26.25">
      <c r="A70" s="81" t="s">
        <v>208</v>
      </c>
      <c r="B70" s="81"/>
      <c r="C70" s="81"/>
      <c r="D70" s="81"/>
      <c r="E70" s="81"/>
      <c r="F70" s="81"/>
      <c r="G70" s="81"/>
      <c r="H70" s="81"/>
      <c r="I70" s="81"/>
      <c r="J70" s="81"/>
    </row>
    <row r="71" spans="1:10" ht="26.25" customHeight="1">
      <c r="A71" s="77" t="s">
        <v>0</v>
      </c>
      <c r="B71" s="77" t="s">
        <v>32</v>
      </c>
      <c r="C71" s="77"/>
      <c r="D71" s="77"/>
      <c r="E71" s="77" t="s">
        <v>36</v>
      </c>
      <c r="F71" s="77" t="s">
        <v>37</v>
      </c>
      <c r="G71" s="77" t="s">
        <v>38</v>
      </c>
      <c r="H71" s="77" t="s">
        <v>39</v>
      </c>
      <c r="I71" s="77" t="s">
        <v>40</v>
      </c>
      <c r="J71" s="85" t="s">
        <v>31</v>
      </c>
    </row>
    <row r="72" spans="1:10" ht="26.25">
      <c r="A72" s="77"/>
      <c r="B72" s="10" t="s">
        <v>33</v>
      </c>
      <c r="C72" s="10" t="s">
        <v>34</v>
      </c>
      <c r="D72" s="10" t="s">
        <v>35</v>
      </c>
      <c r="E72" s="77"/>
      <c r="F72" s="77"/>
      <c r="G72" s="77"/>
      <c r="H72" s="77"/>
      <c r="I72" s="77"/>
      <c r="J72" s="85"/>
    </row>
    <row r="73" spans="1:10" ht="26.25">
      <c r="A73" s="2" t="s">
        <v>20</v>
      </c>
      <c r="B73" s="2">
        <v>57</v>
      </c>
      <c r="C73" s="2">
        <v>21</v>
      </c>
      <c r="D73" s="2">
        <f aca="true" t="shared" si="9" ref="D73:D88">SUM(B73:C73)</f>
        <v>78</v>
      </c>
      <c r="E73" s="2">
        <v>16</v>
      </c>
      <c r="F73" s="2">
        <v>0</v>
      </c>
      <c r="G73" s="2">
        <v>0</v>
      </c>
      <c r="H73" s="2">
        <v>0</v>
      </c>
      <c r="I73" s="2">
        <v>0</v>
      </c>
      <c r="J73" s="16">
        <f aca="true" t="shared" si="10" ref="J73:J88">SUM(D73:I73)</f>
        <v>94</v>
      </c>
    </row>
    <row r="74" spans="1:10" ht="26.25">
      <c r="A74" s="2" t="s">
        <v>108</v>
      </c>
      <c r="B74" s="2">
        <v>62</v>
      </c>
      <c r="C74" s="2">
        <v>35</v>
      </c>
      <c r="D74" s="2">
        <f t="shared" si="9"/>
        <v>97</v>
      </c>
      <c r="E74" s="2">
        <v>67</v>
      </c>
      <c r="F74" s="2">
        <v>12</v>
      </c>
      <c r="G74" s="2">
        <v>0</v>
      </c>
      <c r="H74" s="2">
        <v>0</v>
      </c>
      <c r="I74" s="2">
        <v>0</v>
      </c>
      <c r="J74" s="16">
        <f t="shared" si="10"/>
        <v>176</v>
      </c>
    </row>
    <row r="75" spans="1:10" ht="26.25">
      <c r="A75" s="2" t="s">
        <v>109</v>
      </c>
      <c r="B75" s="2">
        <v>61</v>
      </c>
      <c r="C75" s="2">
        <v>47</v>
      </c>
      <c r="D75" s="2">
        <f t="shared" si="9"/>
        <v>108</v>
      </c>
      <c r="E75" s="2">
        <v>59</v>
      </c>
      <c r="F75" s="2">
        <v>13</v>
      </c>
      <c r="G75" s="2">
        <v>0</v>
      </c>
      <c r="H75" s="2">
        <v>0</v>
      </c>
      <c r="I75" s="2">
        <v>0</v>
      </c>
      <c r="J75" s="16">
        <f t="shared" si="10"/>
        <v>180</v>
      </c>
    </row>
    <row r="76" spans="1:10" ht="26.25">
      <c r="A76" s="2" t="s">
        <v>110</v>
      </c>
      <c r="B76" s="2">
        <v>184</v>
      </c>
      <c r="C76" s="2">
        <v>155</v>
      </c>
      <c r="D76" s="2">
        <f t="shared" si="9"/>
        <v>339</v>
      </c>
      <c r="E76" s="2">
        <v>165</v>
      </c>
      <c r="F76" s="2">
        <v>67</v>
      </c>
      <c r="G76" s="2">
        <v>18</v>
      </c>
      <c r="H76" s="2">
        <v>0</v>
      </c>
      <c r="I76" s="2">
        <v>0</v>
      </c>
      <c r="J76" s="16">
        <f t="shared" si="10"/>
        <v>589</v>
      </c>
    </row>
    <row r="77" spans="1:10" ht="26.25">
      <c r="A77" s="2" t="s">
        <v>111</v>
      </c>
      <c r="B77" s="2">
        <v>58</v>
      </c>
      <c r="C77" s="2">
        <v>10</v>
      </c>
      <c r="D77" s="2">
        <f t="shared" si="9"/>
        <v>68</v>
      </c>
      <c r="E77" s="2">
        <v>30</v>
      </c>
      <c r="F77" s="2">
        <v>13</v>
      </c>
      <c r="G77" s="2">
        <v>0</v>
      </c>
      <c r="H77" s="2">
        <v>0</v>
      </c>
      <c r="I77" s="2">
        <v>0</v>
      </c>
      <c r="J77" s="16">
        <f t="shared" si="10"/>
        <v>111</v>
      </c>
    </row>
    <row r="78" spans="1:10" ht="26.25">
      <c r="A78" s="2" t="s">
        <v>112</v>
      </c>
      <c r="B78" s="11">
        <v>46</v>
      </c>
      <c r="C78" s="11">
        <v>10</v>
      </c>
      <c r="D78" s="2">
        <f t="shared" si="9"/>
        <v>56</v>
      </c>
      <c r="E78" s="11">
        <v>28</v>
      </c>
      <c r="F78" s="11">
        <v>5</v>
      </c>
      <c r="G78" s="11">
        <v>0</v>
      </c>
      <c r="H78" s="11">
        <v>0</v>
      </c>
      <c r="I78" s="11">
        <v>0</v>
      </c>
      <c r="J78" s="16">
        <f t="shared" si="10"/>
        <v>89</v>
      </c>
    </row>
    <row r="79" spans="1:10" ht="26.25">
      <c r="A79" s="2" t="s">
        <v>55</v>
      </c>
      <c r="B79" s="11">
        <v>119</v>
      </c>
      <c r="C79" s="11">
        <v>28</v>
      </c>
      <c r="D79" s="2">
        <f t="shared" si="9"/>
        <v>147</v>
      </c>
      <c r="E79" s="11">
        <v>75</v>
      </c>
      <c r="F79" s="11">
        <v>24</v>
      </c>
      <c r="G79" s="11">
        <v>11</v>
      </c>
      <c r="H79" s="11">
        <v>0</v>
      </c>
      <c r="I79" s="11">
        <v>0</v>
      </c>
      <c r="J79" s="16">
        <f t="shared" si="10"/>
        <v>257</v>
      </c>
    </row>
    <row r="80" spans="1:10" ht="26.25">
      <c r="A80" s="2" t="s">
        <v>113</v>
      </c>
      <c r="B80" s="11">
        <v>92</v>
      </c>
      <c r="C80" s="11">
        <v>50</v>
      </c>
      <c r="D80" s="2">
        <f t="shared" si="9"/>
        <v>142</v>
      </c>
      <c r="E80" s="11">
        <v>41</v>
      </c>
      <c r="F80" s="11">
        <v>12</v>
      </c>
      <c r="G80" s="11">
        <v>0</v>
      </c>
      <c r="H80" s="11">
        <v>0</v>
      </c>
      <c r="I80" s="11">
        <v>0</v>
      </c>
      <c r="J80" s="16">
        <f t="shared" si="10"/>
        <v>195</v>
      </c>
    </row>
    <row r="81" spans="1:10" ht="26.25">
      <c r="A81" s="2" t="s">
        <v>56</v>
      </c>
      <c r="B81" s="11">
        <v>79</v>
      </c>
      <c r="C81" s="11">
        <v>48</v>
      </c>
      <c r="D81" s="2">
        <f t="shared" si="9"/>
        <v>127</v>
      </c>
      <c r="E81" s="11">
        <v>52</v>
      </c>
      <c r="F81" s="11">
        <v>7</v>
      </c>
      <c r="G81" s="11">
        <v>0</v>
      </c>
      <c r="H81" s="11">
        <v>0</v>
      </c>
      <c r="I81" s="11">
        <v>0</v>
      </c>
      <c r="J81" s="16">
        <f t="shared" si="10"/>
        <v>186</v>
      </c>
    </row>
    <row r="82" spans="1:10" ht="26.25">
      <c r="A82" s="2" t="s">
        <v>114</v>
      </c>
      <c r="B82" s="11">
        <v>37</v>
      </c>
      <c r="C82" s="11">
        <v>2</v>
      </c>
      <c r="D82" s="2">
        <f t="shared" si="9"/>
        <v>39</v>
      </c>
      <c r="E82" s="11">
        <v>30</v>
      </c>
      <c r="F82" s="11">
        <v>19</v>
      </c>
      <c r="G82" s="11">
        <v>0</v>
      </c>
      <c r="H82" s="11">
        <v>0</v>
      </c>
      <c r="I82" s="11">
        <v>0</v>
      </c>
      <c r="J82" s="16">
        <f t="shared" si="10"/>
        <v>88</v>
      </c>
    </row>
    <row r="83" spans="1:10" ht="26.25">
      <c r="A83" s="2" t="s">
        <v>115</v>
      </c>
      <c r="B83" s="11">
        <v>19</v>
      </c>
      <c r="C83" s="11">
        <v>7</v>
      </c>
      <c r="D83" s="2">
        <f t="shared" si="9"/>
        <v>26</v>
      </c>
      <c r="E83" s="11">
        <v>8</v>
      </c>
      <c r="F83" s="11">
        <v>3</v>
      </c>
      <c r="G83" s="11">
        <v>0</v>
      </c>
      <c r="H83" s="11">
        <v>0</v>
      </c>
      <c r="I83" s="11">
        <v>0</v>
      </c>
      <c r="J83" s="16">
        <f t="shared" si="10"/>
        <v>37</v>
      </c>
    </row>
    <row r="84" spans="1:10" ht="26.25">
      <c r="A84" s="2" t="s">
        <v>57</v>
      </c>
      <c r="B84" s="11">
        <v>25</v>
      </c>
      <c r="C84" s="11">
        <v>16</v>
      </c>
      <c r="D84" s="2">
        <f t="shared" si="9"/>
        <v>41</v>
      </c>
      <c r="E84" s="11">
        <v>22</v>
      </c>
      <c r="F84" s="11">
        <v>12</v>
      </c>
      <c r="G84" s="11">
        <v>7</v>
      </c>
      <c r="H84" s="11">
        <v>0</v>
      </c>
      <c r="I84" s="11">
        <v>0</v>
      </c>
      <c r="J84" s="16">
        <f t="shared" si="10"/>
        <v>82</v>
      </c>
    </row>
    <row r="85" spans="1:10" ht="26.25">
      <c r="A85" s="2" t="s">
        <v>116</v>
      </c>
      <c r="B85" s="11">
        <v>47</v>
      </c>
      <c r="C85" s="11">
        <v>9</v>
      </c>
      <c r="D85" s="2">
        <f t="shared" si="9"/>
        <v>56</v>
      </c>
      <c r="E85" s="11">
        <v>21</v>
      </c>
      <c r="F85" s="11">
        <v>5</v>
      </c>
      <c r="G85" s="11">
        <v>0</v>
      </c>
      <c r="H85" s="11">
        <v>0</v>
      </c>
      <c r="I85" s="11">
        <v>0</v>
      </c>
      <c r="J85" s="16">
        <f t="shared" si="10"/>
        <v>82</v>
      </c>
    </row>
    <row r="86" spans="1:10" ht="52.5">
      <c r="A86" s="2" t="s">
        <v>117</v>
      </c>
      <c r="B86" s="11">
        <v>12</v>
      </c>
      <c r="C86" s="11">
        <v>10</v>
      </c>
      <c r="D86" s="2">
        <f t="shared" si="9"/>
        <v>22</v>
      </c>
      <c r="E86" s="11">
        <v>2</v>
      </c>
      <c r="F86" s="11">
        <v>6</v>
      </c>
      <c r="G86" s="11">
        <v>2</v>
      </c>
      <c r="H86" s="11">
        <v>1</v>
      </c>
      <c r="I86" s="11">
        <v>0</v>
      </c>
      <c r="J86" s="16">
        <f t="shared" si="10"/>
        <v>33</v>
      </c>
    </row>
    <row r="87" spans="1:10" ht="52.5">
      <c r="A87" s="2" t="s">
        <v>118</v>
      </c>
      <c r="B87" s="11">
        <v>17</v>
      </c>
      <c r="C87" s="11">
        <v>3</v>
      </c>
      <c r="D87" s="2">
        <f t="shared" si="9"/>
        <v>20</v>
      </c>
      <c r="E87" s="11">
        <v>5</v>
      </c>
      <c r="F87" s="11">
        <v>0</v>
      </c>
      <c r="G87" s="11">
        <v>0</v>
      </c>
      <c r="H87" s="11">
        <v>0</v>
      </c>
      <c r="I87" s="11">
        <v>0</v>
      </c>
      <c r="J87" s="16">
        <f t="shared" si="10"/>
        <v>25</v>
      </c>
    </row>
    <row r="88" spans="1:10" ht="26.25">
      <c r="A88" s="2" t="s">
        <v>119</v>
      </c>
      <c r="B88" s="11">
        <v>37</v>
      </c>
      <c r="C88" s="11">
        <v>10</v>
      </c>
      <c r="D88" s="2">
        <f t="shared" si="9"/>
        <v>47</v>
      </c>
      <c r="E88" s="11">
        <v>14</v>
      </c>
      <c r="F88" s="11">
        <v>3</v>
      </c>
      <c r="G88" s="11">
        <v>0</v>
      </c>
      <c r="H88" s="11">
        <v>0</v>
      </c>
      <c r="I88" s="11">
        <v>0</v>
      </c>
      <c r="J88" s="16">
        <f t="shared" si="10"/>
        <v>64</v>
      </c>
    </row>
    <row r="89" spans="1:10" ht="26.25">
      <c r="A89" s="16" t="s">
        <v>30</v>
      </c>
      <c r="B89" s="10">
        <f aca="true" t="shared" si="11" ref="B89:J89">SUM(B73:B88)</f>
        <v>952</v>
      </c>
      <c r="C89" s="10">
        <f t="shared" si="11"/>
        <v>461</v>
      </c>
      <c r="D89" s="10">
        <f t="shared" si="11"/>
        <v>1413</v>
      </c>
      <c r="E89" s="10">
        <f t="shared" si="11"/>
        <v>635</v>
      </c>
      <c r="F89" s="10">
        <f t="shared" si="11"/>
        <v>201</v>
      </c>
      <c r="G89" s="10">
        <f t="shared" si="11"/>
        <v>38</v>
      </c>
      <c r="H89" s="10">
        <f t="shared" si="11"/>
        <v>1</v>
      </c>
      <c r="I89" s="10">
        <f t="shared" si="11"/>
        <v>0</v>
      </c>
      <c r="J89" s="16">
        <f t="shared" si="11"/>
        <v>2288</v>
      </c>
    </row>
    <row r="95" spans="1:14" ht="26.25">
      <c r="A95" s="81" t="s">
        <v>211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</row>
    <row r="96" spans="1:14" ht="26.25">
      <c r="A96" s="77" t="s">
        <v>0</v>
      </c>
      <c r="B96" s="77" t="s">
        <v>41</v>
      </c>
      <c r="C96" s="77"/>
      <c r="D96" s="77" t="s">
        <v>43</v>
      </c>
      <c r="E96" s="77"/>
      <c r="F96" s="77" t="s">
        <v>44</v>
      </c>
      <c r="G96" s="77"/>
      <c r="H96" s="77" t="s">
        <v>45</v>
      </c>
      <c r="I96" s="77"/>
      <c r="J96" s="77" t="s">
        <v>46</v>
      </c>
      <c r="K96" s="77"/>
      <c r="L96" s="77" t="s">
        <v>31</v>
      </c>
      <c r="M96" s="77"/>
      <c r="N96" s="77"/>
    </row>
    <row r="97" spans="1:14" ht="26.25">
      <c r="A97" s="77"/>
      <c r="B97" s="10" t="s">
        <v>4</v>
      </c>
      <c r="C97" s="10" t="s">
        <v>42</v>
      </c>
      <c r="D97" s="10" t="s">
        <v>4</v>
      </c>
      <c r="E97" s="10" t="s">
        <v>42</v>
      </c>
      <c r="F97" s="10" t="s">
        <v>4</v>
      </c>
      <c r="G97" s="10" t="s">
        <v>42</v>
      </c>
      <c r="H97" s="10" t="s">
        <v>4</v>
      </c>
      <c r="I97" s="10" t="s">
        <v>42</v>
      </c>
      <c r="J97" s="10" t="s">
        <v>4</v>
      </c>
      <c r="K97" s="10" t="s">
        <v>42</v>
      </c>
      <c r="L97" s="10" t="s">
        <v>4</v>
      </c>
      <c r="M97" s="10" t="s">
        <v>42</v>
      </c>
      <c r="N97" s="10" t="s">
        <v>47</v>
      </c>
    </row>
    <row r="98" spans="1:14" ht="26.25">
      <c r="A98" s="2" t="s">
        <v>20</v>
      </c>
      <c r="B98" s="2">
        <v>340</v>
      </c>
      <c r="C98" s="2">
        <v>144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10">
        <f aca="true" t="shared" si="12" ref="L98:L114">J98+H98+F98+D98+B98</f>
        <v>340</v>
      </c>
      <c r="M98" s="10">
        <f aca="true" t="shared" si="13" ref="M98:M114">K98+I98+G98+E98+C98</f>
        <v>144</v>
      </c>
      <c r="N98" s="10">
        <f>M98+L98</f>
        <v>484</v>
      </c>
    </row>
    <row r="99" spans="1:14" ht="26.25">
      <c r="A99" s="2" t="s">
        <v>108</v>
      </c>
      <c r="B99" s="2">
        <v>426</v>
      </c>
      <c r="C99" s="2">
        <v>677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3</v>
      </c>
      <c r="J99" s="2">
        <v>11</v>
      </c>
      <c r="K99" s="2">
        <v>8</v>
      </c>
      <c r="L99" s="10">
        <f t="shared" si="12"/>
        <v>437</v>
      </c>
      <c r="M99" s="10">
        <f t="shared" si="13"/>
        <v>688</v>
      </c>
      <c r="N99" s="10">
        <f aca="true" t="shared" si="14" ref="N99:N112">M99+L99</f>
        <v>1125</v>
      </c>
    </row>
    <row r="100" spans="1:14" ht="26.25">
      <c r="A100" s="2" t="s">
        <v>109</v>
      </c>
      <c r="B100" s="2">
        <v>453</v>
      </c>
      <c r="C100" s="2">
        <v>554</v>
      </c>
      <c r="D100" s="2">
        <v>2</v>
      </c>
      <c r="E100" s="2">
        <v>1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10">
        <f t="shared" si="12"/>
        <v>455</v>
      </c>
      <c r="M100" s="10">
        <f t="shared" si="13"/>
        <v>555</v>
      </c>
      <c r="N100" s="10">
        <f t="shared" si="14"/>
        <v>1010</v>
      </c>
    </row>
    <row r="101" spans="1:14" ht="26.25">
      <c r="A101" s="2" t="s">
        <v>110</v>
      </c>
      <c r="B101" s="2">
        <v>1939</v>
      </c>
      <c r="C101" s="2">
        <v>2809</v>
      </c>
      <c r="D101" s="2">
        <v>2</v>
      </c>
      <c r="E101" s="2">
        <v>2</v>
      </c>
      <c r="F101" s="2">
        <v>0</v>
      </c>
      <c r="G101" s="2">
        <v>0</v>
      </c>
      <c r="H101" s="2">
        <v>4</v>
      </c>
      <c r="I101" s="2">
        <v>10</v>
      </c>
      <c r="J101" s="2">
        <v>1</v>
      </c>
      <c r="K101" s="2">
        <v>13</v>
      </c>
      <c r="L101" s="10">
        <f t="shared" si="12"/>
        <v>1946</v>
      </c>
      <c r="M101" s="10">
        <f t="shared" si="13"/>
        <v>2834</v>
      </c>
      <c r="N101" s="10">
        <f t="shared" si="14"/>
        <v>4780</v>
      </c>
    </row>
    <row r="102" spans="1:14" ht="26.25">
      <c r="A102" s="2" t="s">
        <v>111</v>
      </c>
      <c r="B102" s="2">
        <v>158</v>
      </c>
      <c r="C102" s="2">
        <v>413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7</v>
      </c>
      <c r="L102" s="10">
        <f t="shared" si="12"/>
        <v>158</v>
      </c>
      <c r="M102" s="10">
        <f t="shared" si="13"/>
        <v>420</v>
      </c>
      <c r="N102" s="10">
        <f t="shared" si="14"/>
        <v>578</v>
      </c>
    </row>
    <row r="103" spans="1:14" ht="26.25">
      <c r="A103" s="2" t="s">
        <v>112</v>
      </c>
      <c r="B103" s="2">
        <v>165</v>
      </c>
      <c r="C103" s="2">
        <v>331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10">
        <f t="shared" si="12"/>
        <v>165</v>
      </c>
      <c r="M103" s="10">
        <f t="shared" si="13"/>
        <v>331</v>
      </c>
      <c r="N103" s="10">
        <f t="shared" si="14"/>
        <v>496</v>
      </c>
    </row>
    <row r="104" spans="1:14" ht="26.25">
      <c r="A104" s="2" t="s">
        <v>55</v>
      </c>
      <c r="B104" s="2">
        <v>266</v>
      </c>
      <c r="C104" s="2">
        <v>1187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10">
        <f t="shared" si="12"/>
        <v>266</v>
      </c>
      <c r="M104" s="10">
        <f t="shared" si="13"/>
        <v>1187</v>
      </c>
      <c r="N104" s="10">
        <f t="shared" si="14"/>
        <v>1453</v>
      </c>
    </row>
    <row r="105" spans="1:14" ht="26.25">
      <c r="A105" s="2" t="s">
        <v>113</v>
      </c>
      <c r="B105" s="2">
        <v>874</v>
      </c>
      <c r="C105" s="2">
        <v>278</v>
      </c>
      <c r="D105" s="2">
        <v>0</v>
      </c>
      <c r="E105" s="2">
        <v>0</v>
      </c>
      <c r="F105" s="2">
        <v>0</v>
      </c>
      <c r="G105" s="2">
        <v>0</v>
      </c>
      <c r="H105" s="2">
        <v>2</v>
      </c>
      <c r="I105" s="2">
        <v>0</v>
      </c>
      <c r="J105" s="2">
        <v>0</v>
      </c>
      <c r="K105" s="2">
        <v>0</v>
      </c>
      <c r="L105" s="10">
        <f t="shared" si="12"/>
        <v>876</v>
      </c>
      <c r="M105" s="10">
        <f t="shared" si="13"/>
        <v>278</v>
      </c>
      <c r="N105" s="10">
        <f t="shared" si="14"/>
        <v>1154</v>
      </c>
    </row>
    <row r="106" spans="1:14" ht="26.25">
      <c r="A106" s="2" t="s">
        <v>56</v>
      </c>
      <c r="B106" s="2">
        <v>911</v>
      </c>
      <c r="C106" s="2">
        <v>320</v>
      </c>
      <c r="D106" s="2">
        <v>0</v>
      </c>
      <c r="E106" s="2">
        <v>1</v>
      </c>
      <c r="F106" s="2">
        <v>0</v>
      </c>
      <c r="G106" s="2">
        <v>0</v>
      </c>
      <c r="H106" s="2">
        <v>2</v>
      </c>
      <c r="I106" s="2">
        <v>0</v>
      </c>
      <c r="J106" s="2">
        <v>1</v>
      </c>
      <c r="K106" s="2">
        <v>1</v>
      </c>
      <c r="L106" s="10">
        <f t="shared" si="12"/>
        <v>914</v>
      </c>
      <c r="M106" s="10">
        <f t="shared" si="13"/>
        <v>322</v>
      </c>
      <c r="N106" s="10">
        <f t="shared" si="14"/>
        <v>1236</v>
      </c>
    </row>
    <row r="107" spans="1:14" ht="26.25">
      <c r="A107" s="2" t="s">
        <v>114</v>
      </c>
      <c r="B107" s="2">
        <v>306</v>
      </c>
      <c r="C107" s="2">
        <v>132</v>
      </c>
      <c r="D107" s="2">
        <v>6</v>
      </c>
      <c r="E107" s="2">
        <v>1</v>
      </c>
      <c r="F107" s="2">
        <v>1</v>
      </c>
      <c r="G107" s="2">
        <v>0</v>
      </c>
      <c r="H107" s="2">
        <v>8</v>
      </c>
      <c r="I107" s="2">
        <v>2</v>
      </c>
      <c r="J107" s="2">
        <v>1</v>
      </c>
      <c r="K107" s="2">
        <v>0</v>
      </c>
      <c r="L107" s="10">
        <f t="shared" si="12"/>
        <v>322</v>
      </c>
      <c r="M107" s="10">
        <f t="shared" si="13"/>
        <v>135</v>
      </c>
      <c r="N107" s="10">
        <f t="shared" si="14"/>
        <v>457</v>
      </c>
    </row>
    <row r="108" spans="1:14" ht="26.25">
      <c r="A108" s="2" t="s">
        <v>115</v>
      </c>
      <c r="B108" s="2">
        <v>298</v>
      </c>
      <c r="C108" s="2">
        <v>143</v>
      </c>
      <c r="D108" s="2">
        <v>0</v>
      </c>
      <c r="E108" s="2">
        <v>0</v>
      </c>
      <c r="F108" s="2">
        <v>0</v>
      </c>
      <c r="G108" s="2">
        <v>1</v>
      </c>
      <c r="H108" s="2">
        <v>0</v>
      </c>
      <c r="I108" s="2">
        <v>0</v>
      </c>
      <c r="J108" s="2">
        <v>0</v>
      </c>
      <c r="K108" s="2">
        <v>0</v>
      </c>
      <c r="L108" s="10">
        <f t="shared" si="12"/>
        <v>298</v>
      </c>
      <c r="M108" s="10">
        <f t="shared" si="13"/>
        <v>144</v>
      </c>
      <c r="N108" s="10">
        <f t="shared" si="14"/>
        <v>442</v>
      </c>
    </row>
    <row r="109" spans="1:14" ht="26.25">
      <c r="A109" s="2" t="s">
        <v>57</v>
      </c>
      <c r="B109" s="2">
        <v>1058</v>
      </c>
      <c r="C109" s="2">
        <v>395</v>
      </c>
      <c r="D109" s="2">
        <v>5</v>
      </c>
      <c r="E109" s="2">
        <v>0</v>
      </c>
      <c r="F109" s="2">
        <v>0</v>
      </c>
      <c r="G109" s="2">
        <v>0</v>
      </c>
      <c r="H109" s="2">
        <v>3</v>
      </c>
      <c r="I109" s="2">
        <v>0</v>
      </c>
      <c r="J109" s="2">
        <v>5</v>
      </c>
      <c r="K109" s="2">
        <v>3</v>
      </c>
      <c r="L109" s="10">
        <f t="shared" si="12"/>
        <v>1071</v>
      </c>
      <c r="M109" s="10">
        <f t="shared" si="13"/>
        <v>398</v>
      </c>
      <c r="N109" s="10">
        <f t="shared" si="14"/>
        <v>1469</v>
      </c>
    </row>
    <row r="110" spans="1:14" ht="26.25">
      <c r="A110" s="2" t="s">
        <v>116</v>
      </c>
      <c r="B110" s="2">
        <v>275</v>
      </c>
      <c r="C110" s="2">
        <v>61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5</v>
      </c>
      <c r="K110" s="2">
        <v>0</v>
      </c>
      <c r="L110" s="10">
        <f t="shared" si="12"/>
        <v>280</v>
      </c>
      <c r="M110" s="10">
        <f t="shared" si="13"/>
        <v>61</v>
      </c>
      <c r="N110" s="10">
        <f t="shared" si="14"/>
        <v>341</v>
      </c>
    </row>
    <row r="111" spans="1:14" ht="52.5">
      <c r="A111" s="2" t="s">
        <v>117</v>
      </c>
      <c r="B111" s="2">
        <v>575</v>
      </c>
      <c r="C111" s="2">
        <v>424</v>
      </c>
      <c r="D111" s="2">
        <v>6</v>
      </c>
      <c r="E111" s="2">
        <v>5</v>
      </c>
      <c r="F111" s="2">
        <v>0</v>
      </c>
      <c r="G111" s="2">
        <v>0</v>
      </c>
      <c r="H111" s="2">
        <v>1</v>
      </c>
      <c r="I111" s="2">
        <v>0</v>
      </c>
      <c r="J111" s="2">
        <v>1</v>
      </c>
      <c r="K111" s="2">
        <v>0</v>
      </c>
      <c r="L111" s="10">
        <f t="shared" si="12"/>
        <v>583</v>
      </c>
      <c r="M111" s="10">
        <f t="shared" si="13"/>
        <v>429</v>
      </c>
      <c r="N111" s="10">
        <f t="shared" si="14"/>
        <v>1012</v>
      </c>
    </row>
    <row r="112" spans="1:14" ht="52.5">
      <c r="A112" s="2" t="s">
        <v>118</v>
      </c>
      <c r="B112" s="2">
        <v>170</v>
      </c>
      <c r="C112" s="2">
        <v>94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3</v>
      </c>
      <c r="K112" s="2">
        <v>5</v>
      </c>
      <c r="L112" s="10">
        <f t="shared" si="12"/>
        <v>173</v>
      </c>
      <c r="M112" s="10">
        <f t="shared" si="13"/>
        <v>99</v>
      </c>
      <c r="N112" s="10">
        <f t="shared" si="14"/>
        <v>272</v>
      </c>
    </row>
    <row r="113" spans="1:14" ht="26.25">
      <c r="A113" s="2" t="s">
        <v>119</v>
      </c>
      <c r="B113" s="2">
        <v>252</v>
      </c>
      <c r="C113" s="2">
        <v>96</v>
      </c>
      <c r="D113" s="2">
        <v>0</v>
      </c>
      <c r="E113" s="2">
        <v>0</v>
      </c>
      <c r="F113" s="2">
        <v>0</v>
      </c>
      <c r="G113" s="2">
        <v>0</v>
      </c>
      <c r="H113" s="2">
        <v>1</v>
      </c>
      <c r="I113" s="2">
        <v>0</v>
      </c>
      <c r="J113" s="2">
        <v>0</v>
      </c>
      <c r="K113" s="2">
        <v>0</v>
      </c>
      <c r="L113" s="10">
        <f t="shared" si="12"/>
        <v>253</v>
      </c>
      <c r="M113" s="10">
        <f t="shared" si="13"/>
        <v>96</v>
      </c>
      <c r="N113" s="10">
        <f>M113+L113</f>
        <v>349</v>
      </c>
    </row>
    <row r="114" spans="1:14" ht="26.25">
      <c r="A114" s="10" t="s">
        <v>30</v>
      </c>
      <c r="B114" s="10">
        <f aca="true" t="shared" si="15" ref="B114:K114">SUM(B98:B113)</f>
        <v>8466</v>
      </c>
      <c r="C114" s="10">
        <f t="shared" si="15"/>
        <v>8058</v>
      </c>
      <c r="D114" s="10">
        <f t="shared" si="15"/>
        <v>21</v>
      </c>
      <c r="E114" s="10">
        <f t="shared" si="15"/>
        <v>10</v>
      </c>
      <c r="F114" s="10">
        <f t="shared" si="15"/>
        <v>1</v>
      </c>
      <c r="G114" s="10">
        <f t="shared" si="15"/>
        <v>1</v>
      </c>
      <c r="H114" s="10">
        <f t="shared" si="15"/>
        <v>21</v>
      </c>
      <c r="I114" s="10">
        <f t="shared" si="15"/>
        <v>15</v>
      </c>
      <c r="J114" s="10">
        <f t="shared" si="15"/>
        <v>28</v>
      </c>
      <c r="K114" s="10">
        <f t="shared" si="15"/>
        <v>37</v>
      </c>
      <c r="L114" s="10">
        <f t="shared" si="12"/>
        <v>8537</v>
      </c>
      <c r="M114" s="10">
        <f t="shared" si="13"/>
        <v>8121</v>
      </c>
      <c r="N114" s="10">
        <f>M114+L114</f>
        <v>16658</v>
      </c>
    </row>
    <row r="119" spans="1:15" ht="26.25">
      <c r="A119" s="79" t="s">
        <v>97</v>
      </c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</row>
    <row r="120" spans="1:15" ht="26.25">
      <c r="A120" s="77" t="s">
        <v>0</v>
      </c>
      <c r="B120" s="77" t="s">
        <v>54</v>
      </c>
      <c r="C120" s="77" t="s">
        <v>41</v>
      </c>
      <c r="D120" s="77"/>
      <c r="E120" s="77" t="s">
        <v>81</v>
      </c>
      <c r="F120" s="77"/>
      <c r="G120" s="77" t="s">
        <v>44</v>
      </c>
      <c r="H120" s="77"/>
      <c r="I120" s="77" t="s">
        <v>82</v>
      </c>
      <c r="J120" s="77"/>
      <c r="K120" s="77" t="s">
        <v>46</v>
      </c>
      <c r="L120" s="77"/>
      <c r="M120" s="77" t="s">
        <v>31</v>
      </c>
      <c r="N120" s="77"/>
      <c r="O120" s="77"/>
    </row>
    <row r="121" spans="1:15" ht="26.25">
      <c r="A121" s="77"/>
      <c r="B121" s="77"/>
      <c r="C121" s="10" t="s">
        <v>4</v>
      </c>
      <c r="D121" s="10" t="s">
        <v>42</v>
      </c>
      <c r="E121" s="10" t="s">
        <v>4</v>
      </c>
      <c r="F121" s="10" t="s">
        <v>42</v>
      </c>
      <c r="G121" s="10" t="s">
        <v>4</v>
      </c>
      <c r="H121" s="10" t="s">
        <v>42</v>
      </c>
      <c r="I121" s="10" t="s">
        <v>4</v>
      </c>
      <c r="J121" s="10" t="s">
        <v>42</v>
      </c>
      <c r="K121" s="10" t="s">
        <v>4</v>
      </c>
      <c r="L121" s="10" t="s">
        <v>42</v>
      </c>
      <c r="M121" s="10" t="s">
        <v>4</v>
      </c>
      <c r="N121" s="10" t="s">
        <v>42</v>
      </c>
      <c r="O121" s="10" t="s">
        <v>6</v>
      </c>
    </row>
    <row r="122" spans="1:15" ht="26.25">
      <c r="A122" s="80" t="s">
        <v>117</v>
      </c>
      <c r="B122" s="2" t="s">
        <v>84</v>
      </c>
      <c r="C122" s="2">
        <v>33</v>
      </c>
      <c r="D122" s="2">
        <v>34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10">
        <f>K122+I122+G122+E122+C122</f>
        <v>33</v>
      </c>
      <c r="N122" s="10">
        <f>L122+J122+H122+F122+D122</f>
        <v>34</v>
      </c>
      <c r="O122" s="10">
        <f>N122+M122</f>
        <v>67</v>
      </c>
    </row>
    <row r="123" spans="1:15" ht="26.25">
      <c r="A123" s="80"/>
      <c r="B123" s="2" t="s">
        <v>85</v>
      </c>
      <c r="C123" s="2">
        <v>10</v>
      </c>
      <c r="D123" s="2">
        <v>3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10">
        <f>K123+I123+G123+E123+C123</f>
        <v>10</v>
      </c>
      <c r="N123" s="10">
        <f>L123+J123+H123+F123+D123</f>
        <v>3</v>
      </c>
      <c r="O123" s="10">
        <f>N123+M123</f>
        <v>13</v>
      </c>
    </row>
    <row r="124" spans="1:15" ht="26.25">
      <c r="A124" s="80"/>
      <c r="B124" s="2" t="s">
        <v>6</v>
      </c>
      <c r="C124" s="2">
        <f>C123+C122</f>
        <v>43</v>
      </c>
      <c r="D124" s="2">
        <f aca="true" t="shared" si="16" ref="D124:O124">D123+D122</f>
        <v>37</v>
      </c>
      <c r="E124" s="2">
        <f t="shared" si="16"/>
        <v>0</v>
      </c>
      <c r="F124" s="2">
        <f t="shared" si="16"/>
        <v>0</v>
      </c>
      <c r="G124" s="2">
        <f t="shared" si="16"/>
        <v>0</v>
      </c>
      <c r="H124" s="2">
        <f t="shared" si="16"/>
        <v>0</v>
      </c>
      <c r="I124" s="2">
        <f t="shared" si="16"/>
        <v>0</v>
      </c>
      <c r="J124" s="2">
        <f t="shared" si="16"/>
        <v>0</v>
      </c>
      <c r="K124" s="2">
        <f t="shared" si="16"/>
        <v>0</v>
      </c>
      <c r="L124" s="2">
        <f t="shared" si="16"/>
        <v>0</v>
      </c>
      <c r="M124" s="10">
        <f t="shared" si="16"/>
        <v>43</v>
      </c>
      <c r="N124" s="10">
        <f t="shared" si="16"/>
        <v>37</v>
      </c>
      <c r="O124" s="10">
        <f t="shared" si="16"/>
        <v>80</v>
      </c>
    </row>
    <row r="125" spans="1:15" ht="26.25">
      <c r="A125" s="77" t="s">
        <v>95</v>
      </c>
      <c r="B125" s="10" t="s">
        <v>84</v>
      </c>
      <c r="C125" s="10">
        <f>C122</f>
        <v>33</v>
      </c>
      <c r="D125" s="10">
        <f aca="true" t="shared" si="17" ref="D125:O125">D122</f>
        <v>34</v>
      </c>
      <c r="E125" s="10">
        <f t="shared" si="17"/>
        <v>0</v>
      </c>
      <c r="F125" s="10">
        <f t="shared" si="17"/>
        <v>0</v>
      </c>
      <c r="G125" s="10">
        <f t="shared" si="17"/>
        <v>0</v>
      </c>
      <c r="H125" s="10">
        <f t="shared" si="17"/>
        <v>0</v>
      </c>
      <c r="I125" s="10">
        <f t="shared" si="17"/>
        <v>0</v>
      </c>
      <c r="J125" s="10">
        <f t="shared" si="17"/>
        <v>0</v>
      </c>
      <c r="K125" s="10">
        <f t="shared" si="17"/>
        <v>0</v>
      </c>
      <c r="L125" s="10">
        <f t="shared" si="17"/>
        <v>0</v>
      </c>
      <c r="M125" s="10">
        <f t="shared" si="17"/>
        <v>33</v>
      </c>
      <c r="N125" s="10">
        <f t="shared" si="17"/>
        <v>34</v>
      </c>
      <c r="O125" s="10">
        <f t="shared" si="17"/>
        <v>67</v>
      </c>
    </row>
    <row r="126" spans="1:15" ht="26.25">
      <c r="A126" s="77"/>
      <c r="B126" s="10" t="s">
        <v>85</v>
      </c>
      <c r="C126" s="10">
        <f>C123</f>
        <v>10</v>
      </c>
      <c r="D126" s="10">
        <f aca="true" t="shared" si="18" ref="D126:O126">D123</f>
        <v>3</v>
      </c>
      <c r="E126" s="10">
        <f t="shared" si="18"/>
        <v>0</v>
      </c>
      <c r="F126" s="10">
        <f t="shared" si="18"/>
        <v>0</v>
      </c>
      <c r="G126" s="10">
        <f t="shared" si="18"/>
        <v>0</v>
      </c>
      <c r="H126" s="10">
        <f t="shared" si="18"/>
        <v>0</v>
      </c>
      <c r="I126" s="10">
        <f t="shared" si="18"/>
        <v>0</v>
      </c>
      <c r="J126" s="10">
        <f t="shared" si="18"/>
        <v>0</v>
      </c>
      <c r="K126" s="10">
        <f t="shared" si="18"/>
        <v>0</v>
      </c>
      <c r="L126" s="10">
        <f t="shared" si="18"/>
        <v>0</v>
      </c>
      <c r="M126" s="10">
        <f t="shared" si="18"/>
        <v>10</v>
      </c>
      <c r="N126" s="10">
        <f t="shared" si="18"/>
        <v>3</v>
      </c>
      <c r="O126" s="10">
        <f t="shared" si="18"/>
        <v>13</v>
      </c>
    </row>
    <row r="127" spans="1:15" ht="26.25">
      <c r="A127" s="77"/>
      <c r="B127" s="10" t="s">
        <v>6</v>
      </c>
      <c r="C127" s="10">
        <f>C126+C125</f>
        <v>43</v>
      </c>
      <c r="D127" s="10">
        <f aca="true" t="shared" si="19" ref="D127:O127">D126+D125</f>
        <v>37</v>
      </c>
      <c r="E127" s="10">
        <f t="shared" si="19"/>
        <v>0</v>
      </c>
      <c r="F127" s="10">
        <f t="shared" si="19"/>
        <v>0</v>
      </c>
      <c r="G127" s="10">
        <f t="shared" si="19"/>
        <v>0</v>
      </c>
      <c r="H127" s="10">
        <f t="shared" si="19"/>
        <v>0</v>
      </c>
      <c r="I127" s="10">
        <f t="shared" si="19"/>
        <v>0</v>
      </c>
      <c r="J127" s="10">
        <f t="shared" si="19"/>
        <v>0</v>
      </c>
      <c r="K127" s="10">
        <f t="shared" si="19"/>
        <v>0</v>
      </c>
      <c r="L127" s="10">
        <f t="shared" si="19"/>
        <v>0</v>
      </c>
      <c r="M127" s="10">
        <f t="shared" si="19"/>
        <v>43</v>
      </c>
      <c r="N127" s="10">
        <f t="shared" si="19"/>
        <v>37</v>
      </c>
      <c r="O127" s="10">
        <f t="shared" si="19"/>
        <v>80</v>
      </c>
    </row>
    <row r="133" spans="1:10" ht="26.25">
      <c r="A133" s="84" t="s">
        <v>216</v>
      </c>
      <c r="B133" s="84"/>
      <c r="C133" s="84"/>
      <c r="D133" s="84"/>
      <c r="E133" s="84"/>
      <c r="F133" s="84"/>
      <c r="G133" s="84"/>
      <c r="H133" s="84"/>
      <c r="I133" s="84"/>
      <c r="J133" s="84"/>
    </row>
    <row r="134" spans="1:10" ht="26.25">
      <c r="A134" s="77" t="s">
        <v>0</v>
      </c>
      <c r="B134" s="77" t="s">
        <v>1</v>
      </c>
      <c r="C134" s="77"/>
      <c r="D134" s="77"/>
      <c r="E134" s="77" t="s">
        <v>2</v>
      </c>
      <c r="F134" s="77"/>
      <c r="G134" s="77"/>
      <c r="H134" s="77" t="s">
        <v>3</v>
      </c>
      <c r="I134" s="77"/>
      <c r="J134" s="77"/>
    </row>
    <row r="135" spans="1:10" ht="26.25">
      <c r="A135" s="77"/>
      <c r="B135" s="10" t="s">
        <v>4</v>
      </c>
      <c r="C135" s="10" t="s">
        <v>5</v>
      </c>
      <c r="D135" s="10" t="s">
        <v>6</v>
      </c>
      <c r="E135" s="10" t="s">
        <v>4</v>
      </c>
      <c r="F135" s="10" t="s">
        <v>5</v>
      </c>
      <c r="G135" s="10" t="s">
        <v>6</v>
      </c>
      <c r="H135" s="10" t="s">
        <v>4</v>
      </c>
      <c r="I135" s="10" t="s">
        <v>5</v>
      </c>
      <c r="J135" s="10" t="s">
        <v>6</v>
      </c>
    </row>
    <row r="136" spans="1:10" ht="26.25">
      <c r="A136" s="8" t="s">
        <v>120</v>
      </c>
      <c r="B136" s="8">
        <v>973</v>
      </c>
      <c r="C136" s="8">
        <v>199</v>
      </c>
      <c r="D136" s="10">
        <f>B136+C136</f>
        <v>1172</v>
      </c>
      <c r="E136" s="8">
        <v>174</v>
      </c>
      <c r="F136" s="8">
        <v>32</v>
      </c>
      <c r="G136" s="10">
        <f>E136+F136</f>
        <v>206</v>
      </c>
      <c r="H136" s="8">
        <v>224</v>
      </c>
      <c r="I136" s="8">
        <v>109</v>
      </c>
      <c r="J136" s="10">
        <f>H136+I136</f>
        <v>333</v>
      </c>
    </row>
    <row r="137" spans="1:10" ht="26.25">
      <c r="A137" s="8" t="s">
        <v>121</v>
      </c>
      <c r="B137" s="8">
        <v>1474</v>
      </c>
      <c r="C137" s="8">
        <v>311</v>
      </c>
      <c r="D137" s="10">
        <f>B137+C137</f>
        <v>1785</v>
      </c>
      <c r="E137" s="8">
        <v>552</v>
      </c>
      <c r="F137" s="8">
        <v>122</v>
      </c>
      <c r="G137" s="10">
        <f>E137+F137</f>
        <v>674</v>
      </c>
      <c r="H137" s="8">
        <v>336</v>
      </c>
      <c r="I137" s="8">
        <v>131</v>
      </c>
      <c r="J137" s="10">
        <f>H137+I137</f>
        <v>467</v>
      </c>
    </row>
    <row r="138" spans="1:10" ht="26.25">
      <c r="A138" s="8" t="s">
        <v>55</v>
      </c>
      <c r="B138" s="8">
        <v>916</v>
      </c>
      <c r="C138" s="8">
        <v>418</v>
      </c>
      <c r="D138" s="10">
        <f>B138+C138</f>
        <v>1334</v>
      </c>
      <c r="E138" s="8">
        <v>262</v>
      </c>
      <c r="F138" s="8">
        <v>128</v>
      </c>
      <c r="G138" s="10">
        <f>E138+F138</f>
        <v>390</v>
      </c>
      <c r="H138" s="8">
        <v>291</v>
      </c>
      <c r="I138" s="8">
        <v>155</v>
      </c>
      <c r="J138" s="10">
        <f>H138+I138</f>
        <v>446</v>
      </c>
    </row>
    <row r="139" spans="1:10" ht="78.75">
      <c r="A139" s="8" t="s">
        <v>122</v>
      </c>
      <c r="B139" s="8">
        <v>1161</v>
      </c>
      <c r="C139" s="8">
        <v>374</v>
      </c>
      <c r="D139" s="10">
        <f>B139+C139</f>
        <v>1535</v>
      </c>
      <c r="E139" s="8">
        <v>486</v>
      </c>
      <c r="F139" s="8">
        <v>183</v>
      </c>
      <c r="G139" s="10">
        <f>E139+F139</f>
        <v>669</v>
      </c>
      <c r="H139" s="8">
        <v>0</v>
      </c>
      <c r="I139" s="8">
        <v>0</v>
      </c>
      <c r="J139" s="10">
        <f>H139+I139</f>
        <v>0</v>
      </c>
    </row>
    <row r="140" spans="1:10" ht="26.25">
      <c r="A140" s="16" t="s">
        <v>30</v>
      </c>
      <c r="B140" s="10">
        <f>SUM(B136:B139)</f>
        <v>4524</v>
      </c>
      <c r="C140" s="10">
        <f>SUM(C136:C139)</f>
        <v>1302</v>
      </c>
      <c r="D140" s="16">
        <f>B140+C140</f>
        <v>5826</v>
      </c>
      <c r="E140" s="10">
        <f>SUM(E136:E139)</f>
        <v>1474</v>
      </c>
      <c r="F140" s="10">
        <f>SUM(F136:F139)</f>
        <v>465</v>
      </c>
      <c r="G140" s="16">
        <f>E140+F140</f>
        <v>1939</v>
      </c>
      <c r="H140" s="10">
        <f>SUM(H136:H139)</f>
        <v>851</v>
      </c>
      <c r="I140" s="10">
        <f>SUM(I136:I139)</f>
        <v>395</v>
      </c>
      <c r="J140" s="16">
        <f>H140+I140</f>
        <v>1246</v>
      </c>
    </row>
    <row r="146" ht="27" thickBot="1"/>
    <row r="147" spans="1:5" ht="26.25">
      <c r="A147" s="101" t="s">
        <v>107</v>
      </c>
      <c r="B147" s="102"/>
      <c r="C147" s="102"/>
      <c r="D147" s="102"/>
      <c r="E147" s="103"/>
    </row>
    <row r="148" spans="1:5" ht="27" thickBot="1">
      <c r="A148" s="104"/>
      <c r="B148" s="105"/>
      <c r="C148" s="105"/>
      <c r="D148" s="105"/>
      <c r="E148" s="106"/>
    </row>
    <row r="149" spans="1:5" ht="26.25">
      <c r="A149" s="76" t="s">
        <v>104</v>
      </c>
      <c r="B149" s="114" t="s">
        <v>105</v>
      </c>
      <c r="C149" s="114"/>
      <c r="D149" s="114" t="s">
        <v>106</v>
      </c>
      <c r="E149" s="115"/>
    </row>
    <row r="150" spans="1:5" ht="27" thickBot="1">
      <c r="A150" s="47">
        <v>2</v>
      </c>
      <c r="B150" s="109">
        <v>618</v>
      </c>
      <c r="C150" s="109"/>
      <c r="D150" s="109">
        <v>458</v>
      </c>
      <c r="E150" s="110"/>
    </row>
  </sheetData>
  <sheetProtection/>
  <mergeCells count="57">
    <mergeCell ref="A46:J46"/>
    <mergeCell ref="A47:A48"/>
    <mergeCell ref="B47:D47"/>
    <mergeCell ref="J96:K96"/>
    <mergeCell ref="A119:O119"/>
    <mergeCell ref="F71:F72"/>
    <mergeCell ref="A125:A127"/>
    <mergeCell ref="A122:A124"/>
    <mergeCell ref="J47:J48"/>
    <mergeCell ref="E47:E48"/>
    <mergeCell ref="F47:F48"/>
    <mergeCell ref="I47:I48"/>
    <mergeCell ref="L96:N96"/>
    <mergeCell ref="A95:N95"/>
    <mergeCell ref="A71:A72"/>
    <mergeCell ref="B71:D71"/>
    <mergeCell ref="E71:E72"/>
    <mergeCell ref="G71:G72"/>
    <mergeCell ref="H71:H72"/>
    <mergeCell ref="I71:I72"/>
    <mergeCell ref="J71:J72"/>
    <mergeCell ref="H96:I96"/>
    <mergeCell ref="A96:A97"/>
    <mergeCell ref="A23:J23"/>
    <mergeCell ref="A24:A25"/>
    <mergeCell ref="B24:D24"/>
    <mergeCell ref="E24:G24"/>
    <mergeCell ref="H24:J24"/>
    <mergeCell ref="A70:J70"/>
    <mergeCell ref="G47:G48"/>
    <mergeCell ref="H47:H48"/>
    <mergeCell ref="G120:H120"/>
    <mergeCell ref="I120:J120"/>
    <mergeCell ref="A1:J1"/>
    <mergeCell ref="A2:A3"/>
    <mergeCell ref="B2:D2"/>
    <mergeCell ref="E2:G2"/>
    <mergeCell ref="H2:J2"/>
    <mergeCell ref="B96:C96"/>
    <mergeCell ref="D96:E96"/>
    <mergeCell ref="F96:G96"/>
    <mergeCell ref="A147:E148"/>
    <mergeCell ref="B149:C149"/>
    <mergeCell ref="A120:A121"/>
    <mergeCell ref="B120:B121"/>
    <mergeCell ref="C120:D120"/>
    <mergeCell ref="E120:F120"/>
    <mergeCell ref="D149:E149"/>
    <mergeCell ref="H134:J134"/>
    <mergeCell ref="K120:L120"/>
    <mergeCell ref="M120:O120"/>
    <mergeCell ref="B150:C150"/>
    <mergeCell ref="D150:E150"/>
    <mergeCell ref="A133:J133"/>
    <mergeCell ref="A134:A135"/>
    <mergeCell ref="B134:D134"/>
    <mergeCell ref="E134:G134"/>
  </mergeCells>
  <printOptions/>
  <pageMargins left="0.2362204724409449" right="0.51" top="0.2362204724409449" bottom="0.15748031496062992" header="0.15748031496062992" footer="0.1968503937007874"/>
  <pageSetup horizontalDpi="200" verticalDpi="200" orientation="landscape" paperSize="9" r:id="rId1"/>
  <ignoredErrors>
    <ignoredError sqref="G20 G42 D1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2011-03-06T08:51:42Z</dcterms:modified>
  <cp:category/>
  <cp:version/>
  <cp:contentType/>
  <cp:contentStatus/>
</cp:coreProperties>
</file>