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25" windowHeight="8250" firstSheet="6" activeTab="6"/>
  </bookViews>
  <sheets>
    <sheet name="م1 جنسية" sheetId="1" r:id="rId1"/>
    <sheet name="م1 محافظات" sheetId="2" r:id="rId2"/>
    <sheet name="دراسات جنسية" sheetId="3" r:id="rId3"/>
    <sheet name="دراسات محافظات" sheetId="4" r:id="rId4"/>
    <sheet name="مفتوح جنسية " sheetId="5" r:id="rId5"/>
    <sheet name="مفتوح محافظات " sheetId="6" r:id="rId6"/>
    <sheet name="هيئة وموفدين" sheetId="7" r:id="rId7"/>
  </sheets>
  <definedNames/>
  <calcPr fullCalcOnLoad="1"/>
</workbook>
</file>

<file path=xl/sharedStrings.xml><?xml version="1.0" encoding="utf-8"?>
<sst xmlns="http://schemas.openxmlformats.org/spreadsheetml/2006/main" count="534" uniqueCount="154">
  <si>
    <t>خريجي جامعة الفرات للعام الدراسي 2008-2009 / تعليم إجمالي /</t>
  </si>
  <si>
    <t xml:space="preserve">الكلية </t>
  </si>
  <si>
    <t xml:space="preserve">سوري </t>
  </si>
  <si>
    <t>فلسطيني مقيم</t>
  </si>
  <si>
    <t xml:space="preserve">فلسطيني غير مقيم </t>
  </si>
  <si>
    <t>لبناني</t>
  </si>
  <si>
    <t xml:space="preserve">عراقي </t>
  </si>
  <si>
    <t xml:space="preserve">عربي </t>
  </si>
  <si>
    <t>أجنبي</t>
  </si>
  <si>
    <t>المجموع</t>
  </si>
  <si>
    <t xml:space="preserve">ذكور </t>
  </si>
  <si>
    <t>اناث</t>
  </si>
  <si>
    <t>الطب البشري</t>
  </si>
  <si>
    <t xml:space="preserve">الهندسة المدنية  - الحسكة   </t>
  </si>
  <si>
    <t>الهندسة المدنية - الرقة</t>
  </si>
  <si>
    <t xml:space="preserve">الهندسة البتروكيميائية- ديرالزور </t>
  </si>
  <si>
    <t xml:space="preserve">الهندسة الزراعية - دير الزور </t>
  </si>
  <si>
    <t xml:space="preserve">الهندسة الزراعية - الحسكة  </t>
  </si>
  <si>
    <t>الاقتصاد - دير الزور</t>
  </si>
  <si>
    <t>كلية الاداب - دير الزور</t>
  </si>
  <si>
    <t>اللغة العربية</t>
  </si>
  <si>
    <t xml:space="preserve">اللغة الانكليزية </t>
  </si>
  <si>
    <t xml:space="preserve">اللغة الفرنسية </t>
  </si>
  <si>
    <t xml:space="preserve">التاريخ </t>
  </si>
  <si>
    <t xml:space="preserve">إجمالي الاداب </t>
  </si>
  <si>
    <t xml:space="preserve">الاداب الثانية </t>
  </si>
  <si>
    <t xml:space="preserve">اللغة العربية-الحسكة  </t>
  </si>
  <si>
    <t xml:space="preserve">الاداب الثالثة </t>
  </si>
  <si>
    <t xml:space="preserve">اللغة العربية-الرقة </t>
  </si>
  <si>
    <t>كلية العلوم - دير الزور</t>
  </si>
  <si>
    <t xml:space="preserve">الفيزياء </t>
  </si>
  <si>
    <t xml:space="preserve">الكيمياء </t>
  </si>
  <si>
    <t xml:space="preserve">رياضيات </t>
  </si>
  <si>
    <t xml:space="preserve">علم الحياة </t>
  </si>
  <si>
    <t>إجمالي</t>
  </si>
  <si>
    <t xml:space="preserve">كلية العلوم الثانية - الرقة </t>
  </si>
  <si>
    <t xml:space="preserve">الحقوق - دير الزور </t>
  </si>
  <si>
    <t xml:space="preserve">الحقوق -الحسكة </t>
  </si>
  <si>
    <t xml:space="preserve">كلية التربية </t>
  </si>
  <si>
    <t>معلم صف</t>
  </si>
  <si>
    <t xml:space="preserve">رياض أطفال </t>
  </si>
  <si>
    <t xml:space="preserve">إجمالي التربية </t>
  </si>
  <si>
    <t xml:space="preserve">التربية الثانية </t>
  </si>
  <si>
    <t xml:space="preserve">رياض أطفال-الحسكة </t>
  </si>
  <si>
    <t>معلم صف-الحسكة</t>
  </si>
  <si>
    <t xml:space="preserve">إجمالي التربية الثانية - الحسكة </t>
  </si>
  <si>
    <t>التربية الثالثة</t>
  </si>
  <si>
    <t>معلم صف-الرقة</t>
  </si>
  <si>
    <t>التمريض- دير الزور</t>
  </si>
  <si>
    <t xml:space="preserve">دير الزور </t>
  </si>
  <si>
    <t xml:space="preserve">الحسكة </t>
  </si>
  <si>
    <t>الرقة</t>
  </si>
  <si>
    <t>خريجي جامعة الفرات للعام الدراسي 2008-2009 / تعليم موازي /</t>
  </si>
  <si>
    <t>خريجي جامعة الفرات حسب المحافظات لعام 2009/2008 /اجمالي</t>
  </si>
  <si>
    <t>الكلية</t>
  </si>
  <si>
    <t>دمشق</t>
  </si>
  <si>
    <t>حلب</t>
  </si>
  <si>
    <t>حمص</t>
  </si>
  <si>
    <t>حماة</t>
  </si>
  <si>
    <t>اللاذقية</t>
  </si>
  <si>
    <t>طرطوس</t>
  </si>
  <si>
    <t>دير الزور</t>
  </si>
  <si>
    <t>إدلب</t>
  </si>
  <si>
    <t>الحسكة</t>
  </si>
  <si>
    <t xml:space="preserve">الرقة </t>
  </si>
  <si>
    <t>السويداء</t>
  </si>
  <si>
    <t>درعا</t>
  </si>
  <si>
    <t>القنيطرة</t>
  </si>
  <si>
    <t>ذكور</t>
  </si>
  <si>
    <t>إناث</t>
  </si>
  <si>
    <t>الإجمالي</t>
  </si>
  <si>
    <t>كلية الآداب بدير الزور</t>
  </si>
  <si>
    <t xml:space="preserve"> عربي</t>
  </si>
  <si>
    <t xml:space="preserve"> انكليزي</t>
  </si>
  <si>
    <t xml:space="preserve"> فرنسي</t>
  </si>
  <si>
    <t>مجموع</t>
  </si>
  <si>
    <t>الهندسة الزراعية</t>
  </si>
  <si>
    <t>كلية العلوم</t>
  </si>
  <si>
    <t>رياضيات</t>
  </si>
  <si>
    <t>فيزياء</t>
  </si>
  <si>
    <t>كيمياء</t>
  </si>
  <si>
    <t>كلية الحقوق بدير الزور</t>
  </si>
  <si>
    <t>كلية التربية بدير الزور</t>
  </si>
  <si>
    <t>حقوق الحسكة</t>
  </si>
  <si>
    <t>آداب الحسكة</t>
  </si>
  <si>
    <t>تربية الحسكة</t>
  </si>
  <si>
    <t>كلية الآداب بالرقة</t>
  </si>
  <si>
    <t>تربية الرقة</t>
  </si>
  <si>
    <t>علوم الرقة</t>
  </si>
  <si>
    <t>خريجي جامعة الفرات حسب المحافظات لعام 2009/2008 / موازي</t>
  </si>
  <si>
    <t>عربي</t>
  </si>
  <si>
    <t>انكليزي</t>
  </si>
  <si>
    <t>فرنسي</t>
  </si>
  <si>
    <t>هندسة زراعية</t>
  </si>
  <si>
    <t>حقوق الدير</t>
  </si>
  <si>
    <t>تربية الدير</t>
  </si>
  <si>
    <t>آداب  الرقة</t>
  </si>
  <si>
    <t>مج</t>
  </si>
  <si>
    <t>أعداد خريجي الدراسات العلياللعام الدراسي 2009/2008 حسب الجنس والجنسية في الكليات التابعة لجامعة الفرات  / تعليم اجمالي</t>
  </si>
  <si>
    <t>البيان</t>
  </si>
  <si>
    <t>كلية العلوم بدير الزور قسم كيمياء</t>
  </si>
  <si>
    <t>دبلوم</t>
  </si>
  <si>
    <t>ماجستير</t>
  </si>
  <si>
    <t xml:space="preserve">دكتوراة </t>
  </si>
  <si>
    <t>كلية الزراعة بدير الزور</t>
  </si>
  <si>
    <t>الاجمالي</t>
  </si>
  <si>
    <t>أعداد خريجي الدراسات العليا في الكليات التابعة لجامعة الفرات للعام الدراسي 2009/2008 حسب االمحافظات  / تعليم اجمالي</t>
  </si>
  <si>
    <t>ريف دمشق</t>
  </si>
  <si>
    <t>ادلب</t>
  </si>
  <si>
    <t xml:space="preserve"> العلوم بدير الزور كيمياء</t>
  </si>
  <si>
    <t xml:space="preserve">ملاحظة: لايوجد خريجي دراسات عليا تعليم موازي </t>
  </si>
  <si>
    <t xml:space="preserve"> الخريجين حسب الكلية والجنس والجنسية للعام الدراسي 2008 - 2009 تعليم مفتوح في جامعة الفرات</t>
  </si>
  <si>
    <t>سوري</t>
  </si>
  <si>
    <t xml:space="preserve"> الحقوق بالحسكة </t>
  </si>
  <si>
    <t xml:space="preserve"> التربية بالحسكة </t>
  </si>
  <si>
    <t xml:space="preserve">حقوق دير الزور </t>
  </si>
  <si>
    <t xml:space="preserve">أجنبي </t>
  </si>
  <si>
    <t xml:space="preserve">التربية بدير الزور(معلم صف) </t>
  </si>
  <si>
    <t>التربية بالرقة(معلم صف)</t>
  </si>
  <si>
    <t>فلسطيني غير مقيم</t>
  </si>
  <si>
    <t>التربية بدير الزور</t>
  </si>
  <si>
    <t>الحقوق بدير الزور</t>
  </si>
  <si>
    <t>التربية بالحسكة</t>
  </si>
  <si>
    <t>الحقوق بالحسكة</t>
  </si>
  <si>
    <t>التربية بالرقة</t>
  </si>
  <si>
    <t xml:space="preserve">أعداد الخريجين المسجلين  من جامعة الفرات حسب المحافظة والجنس للعام الدراسي 2009/2008  تعليم مفتوح </t>
  </si>
  <si>
    <t>أعضاء الهيئة التعليمية في جامعة الفرات للعام 2008-2009</t>
  </si>
  <si>
    <t>أستاذ</t>
  </si>
  <si>
    <t>أستاذ مساعد</t>
  </si>
  <si>
    <t>مدرس</t>
  </si>
  <si>
    <t>متعاقدون</t>
  </si>
  <si>
    <t>معيد</t>
  </si>
  <si>
    <t>فني</t>
  </si>
  <si>
    <t>الطب</t>
  </si>
  <si>
    <t xml:space="preserve">الهندسة البتروكيميائية </t>
  </si>
  <si>
    <t>الزراعة</t>
  </si>
  <si>
    <t>التربية</t>
  </si>
  <si>
    <t>الحقوق</t>
  </si>
  <si>
    <t>الاقتصاد</t>
  </si>
  <si>
    <t>العلوم</t>
  </si>
  <si>
    <t>الآداب</t>
  </si>
  <si>
    <t>التمريض</t>
  </si>
  <si>
    <t>زراعة الحسكة</t>
  </si>
  <si>
    <t>تربية الحسسكة</t>
  </si>
  <si>
    <t>علوم الحسكة</t>
  </si>
  <si>
    <t>مدني الحسكة</t>
  </si>
  <si>
    <t xml:space="preserve">مدني الرقة </t>
  </si>
  <si>
    <t xml:space="preserve">تربية الرقة </t>
  </si>
  <si>
    <t>آداب الرقة</t>
  </si>
  <si>
    <t>أعداد الموفدين والعائدين من الايفاد 2009/2008</t>
  </si>
  <si>
    <t>العائدين من الايفاد</t>
  </si>
  <si>
    <t>بيطري</t>
  </si>
  <si>
    <t>العدد التراكمي للموفدين</t>
  </si>
  <si>
    <t>الموفدين خلال عام 2009</t>
  </si>
</sst>
</file>

<file path=xl/styles.xml><?xml version="1.0" encoding="utf-8"?>
<styleSheet xmlns="http://schemas.openxmlformats.org/spreadsheetml/2006/main">
  <numFmts count="8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6"/>
      <color indexed="8"/>
      <name val="Simplified Arabic"/>
      <family val="0"/>
    </font>
    <font>
      <sz val="14"/>
      <color indexed="8"/>
      <name val="Simplified Arabic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6"/>
      <color indexed="8"/>
      <name val="Arial"/>
      <family val="2"/>
    </font>
    <font>
      <sz val="14"/>
      <name val="Simplified Arabic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4"/>
      <color theme="1"/>
      <name val="Simplified Arabic"/>
      <family val="0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Simplified Arabic"/>
      <family val="0"/>
    </font>
    <font>
      <sz val="16"/>
      <color theme="1"/>
      <name val="Calibri"/>
      <family val="2"/>
    </font>
    <font>
      <sz val="1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0" borderId="2" applyNumberFormat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41" fillId="2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0" borderId="10" xfId="0" applyNumberFormat="1" applyFont="1" applyBorder="1" applyAlignment="1">
      <alignment horizontal="center" vertical="center" shrinkToFit="1"/>
    </xf>
    <xf numFmtId="0" fontId="41" fillId="33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textRotation="90" wrapText="1"/>
    </xf>
    <xf numFmtId="0" fontId="42" fillId="2" borderId="10" xfId="0" applyNumberFormat="1" applyFont="1" applyFill="1" applyBorder="1" applyAlignment="1">
      <alignment horizontal="center" vertical="center" shrinkToFit="1"/>
    </xf>
    <xf numFmtId="0" fontId="41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2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shrinkToFit="1"/>
    </xf>
    <xf numFmtId="0" fontId="0" fillId="34" borderId="10" xfId="0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wrapText="1"/>
    </xf>
    <xf numFmtId="0" fontId="41" fillId="2" borderId="10" xfId="0" applyFont="1" applyFill="1" applyBorder="1" applyAlignment="1">
      <alignment/>
    </xf>
    <xf numFmtId="0" fontId="41" fillId="0" borderId="10" xfId="0" applyFont="1" applyBorder="1" applyAlignment="1">
      <alignment wrapText="1"/>
    </xf>
    <xf numFmtId="0" fontId="41" fillId="33" borderId="10" xfId="0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horizontal="center" vertical="center" textRotation="90" wrapText="1"/>
    </xf>
    <xf numFmtId="0" fontId="41" fillId="34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right"/>
    </xf>
    <xf numFmtId="0" fontId="42" fillId="0" borderId="13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" fontId="46" fillId="34" borderId="10" xfId="0" applyNumberFormat="1" applyFont="1" applyFill="1" applyBorder="1" applyAlignment="1">
      <alignment horizontal="center" vertical="center" wrapText="1" readingOrder="2"/>
    </xf>
    <xf numFmtId="1" fontId="46" fillId="34" borderId="11" xfId="0" applyNumberFormat="1" applyFont="1" applyFill="1" applyBorder="1" applyAlignment="1">
      <alignment horizontal="center" vertical="center" wrapText="1" readingOrder="2"/>
    </xf>
    <xf numFmtId="1" fontId="46" fillId="34" borderId="12" xfId="0" applyNumberFormat="1" applyFont="1" applyFill="1" applyBorder="1" applyAlignment="1">
      <alignment horizontal="center" vertical="center" wrapText="1" readingOrder="2"/>
    </xf>
    <xf numFmtId="1" fontId="46" fillId="34" borderId="17" xfId="0" applyNumberFormat="1" applyFont="1" applyFill="1" applyBorder="1" applyAlignment="1">
      <alignment horizontal="center" vertical="center" wrapText="1" readingOrder="2"/>
    </xf>
    <xf numFmtId="0" fontId="8" fillId="34" borderId="11" xfId="0" applyFont="1" applyFill="1" applyBorder="1" applyAlignment="1">
      <alignment horizontal="center" vertical="center" shrinkToFit="1"/>
    </xf>
    <xf numFmtId="0" fontId="8" fillId="34" borderId="17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shrinkToFit="1"/>
    </xf>
    <xf numFmtId="0" fontId="8" fillId="34" borderId="11" xfId="0" applyFont="1" applyFill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 shrinkToFit="1"/>
    </xf>
    <xf numFmtId="0" fontId="43" fillId="34" borderId="10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3" fillId="34" borderId="18" xfId="0" applyFont="1" applyFill="1" applyBorder="1" applyAlignment="1">
      <alignment horizontal="center" vertical="center" wrapText="1"/>
    </xf>
    <xf numFmtId="0" fontId="43" fillId="34" borderId="20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</cellXfs>
  <cellStyles count="47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Percent" xfId="37"/>
    <cellStyle name="إخراج" xfId="38"/>
    <cellStyle name="إدخال" xfId="39"/>
    <cellStyle name="الإجمالي" xfId="40"/>
    <cellStyle name="تمييز1" xfId="41"/>
    <cellStyle name="تمييز2" xfId="42"/>
    <cellStyle name="تمييز3" xfId="43"/>
    <cellStyle name="تمييز4" xfId="44"/>
    <cellStyle name="تمييز5" xfId="45"/>
    <cellStyle name="تمييز6" xfId="46"/>
    <cellStyle name="جيد" xfId="47"/>
    <cellStyle name="حساب" xfId="48"/>
    <cellStyle name="خلية تدقيق" xfId="49"/>
    <cellStyle name="خلية مرتبطة" xfId="50"/>
    <cellStyle name="سيئ" xfId="51"/>
    <cellStyle name="عنوان" xfId="52"/>
    <cellStyle name="عنوان 1" xfId="53"/>
    <cellStyle name="عنوان 2" xfId="54"/>
    <cellStyle name="عنوان 3" xfId="55"/>
    <cellStyle name="عنوان 4" xfId="56"/>
    <cellStyle name="محايد" xfId="57"/>
    <cellStyle name="ملاحظة" xfId="58"/>
    <cellStyle name="نص تحذير" xfId="59"/>
    <cellStyle name="نص توضيح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rightToLeft="1" zoomScalePageLayoutView="0" workbookViewId="0" topLeftCell="A36">
      <selection activeCell="C46" sqref="C46:P46"/>
    </sheetView>
  </sheetViews>
  <sheetFormatPr defaultColWidth="9.140625" defaultRowHeight="15"/>
  <cols>
    <col min="2" max="2" width="14.7109375" style="0" customWidth="1"/>
    <col min="3" max="3" width="5.57421875" style="0" customWidth="1"/>
    <col min="4" max="4" width="6.140625" style="0" bestFit="1" customWidth="1"/>
    <col min="5" max="17" width="5.57421875" style="0" customWidth="1"/>
    <col min="18" max="18" width="6.140625" style="0" bestFit="1" customWidth="1"/>
    <col min="19" max="19" width="7.421875" style="0" bestFit="1" customWidth="1"/>
  </cols>
  <sheetData>
    <row r="1" spans="1:19" ht="30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ht="27.75">
      <c r="A2" s="31" t="s">
        <v>1</v>
      </c>
      <c r="B2" s="32"/>
      <c r="C2" s="31" t="s">
        <v>2</v>
      </c>
      <c r="D2" s="31"/>
      <c r="E2" s="31" t="s">
        <v>3</v>
      </c>
      <c r="F2" s="31"/>
      <c r="G2" s="31" t="s">
        <v>4</v>
      </c>
      <c r="H2" s="31"/>
      <c r="I2" s="31" t="s">
        <v>5</v>
      </c>
      <c r="J2" s="31"/>
      <c r="K2" s="31" t="s">
        <v>6</v>
      </c>
      <c r="L2" s="31"/>
      <c r="M2" s="31" t="s">
        <v>7</v>
      </c>
      <c r="N2" s="31"/>
      <c r="O2" s="31" t="s">
        <v>8</v>
      </c>
      <c r="P2" s="31"/>
      <c r="Q2" s="31" t="s">
        <v>9</v>
      </c>
      <c r="R2" s="33"/>
      <c r="S2" s="33"/>
    </row>
    <row r="3" spans="1:19" ht="27.75">
      <c r="A3" s="32"/>
      <c r="B3" s="32"/>
      <c r="C3" s="1" t="s">
        <v>10</v>
      </c>
      <c r="D3" s="1" t="s">
        <v>11</v>
      </c>
      <c r="E3" s="1" t="s">
        <v>10</v>
      </c>
      <c r="F3" s="1" t="s">
        <v>11</v>
      </c>
      <c r="G3" s="1" t="s">
        <v>10</v>
      </c>
      <c r="H3" s="1" t="s">
        <v>11</v>
      </c>
      <c r="I3" s="1" t="s">
        <v>10</v>
      </c>
      <c r="J3" s="1" t="s">
        <v>11</v>
      </c>
      <c r="K3" s="1" t="s">
        <v>10</v>
      </c>
      <c r="L3" s="1" t="s">
        <v>11</v>
      </c>
      <c r="M3" s="1" t="s">
        <v>10</v>
      </c>
      <c r="N3" s="1" t="s">
        <v>11</v>
      </c>
      <c r="O3" s="1" t="s">
        <v>10</v>
      </c>
      <c r="P3" s="1" t="s">
        <v>11</v>
      </c>
      <c r="Q3" s="1" t="s">
        <v>10</v>
      </c>
      <c r="R3" s="1" t="s">
        <v>11</v>
      </c>
      <c r="S3" s="1" t="s">
        <v>9</v>
      </c>
    </row>
    <row r="4" spans="1:19" ht="27.75">
      <c r="A4" s="29" t="s">
        <v>12</v>
      </c>
      <c r="B4" s="34"/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0</v>
      </c>
      <c r="Q4" s="3">
        <f>O4+M4+K4+I4+G4+E4+C4</f>
        <v>0</v>
      </c>
      <c r="R4" s="3">
        <f>P4+N4+L4+J4+H4+F4+D4</f>
        <v>0</v>
      </c>
      <c r="S4" s="3">
        <f>SUM(Q4:R4)</f>
        <v>0</v>
      </c>
    </row>
    <row r="5" spans="1:19" ht="27.75">
      <c r="A5" s="29" t="s">
        <v>13</v>
      </c>
      <c r="B5" s="29"/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>
        <f aca="true" t="shared" si="0" ref="Q5:R8">O5+M5+K5+I5+G5+E5+C5</f>
        <v>0</v>
      </c>
      <c r="R5" s="3">
        <f t="shared" si="0"/>
        <v>0</v>
      </c>
      <c r="S5" s="3">
        <f>SUM(Q5:R5)</f>
        <v>0</v>
      </c>
    </row>
    <row r="6" spans="1:19" ht="27.75">
      <c r="A6" s="29" t="s">
        <v>14</v>
      </c>
      <c r="B6" s="29"/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3">
        <f t="shared" si="0"/>
        <v>0</v>
      </c>
      <c r="R6" s="3">
        <f t="shared" si="0"/>
        <v>0</v>
      </c>
      <c r="S6" s="3">
        <f>SUM(Q6:R6)</f>
        <v>0</v>
      </c>
    </row>
    <row r="7" spans="1:19" ht="52.5" customHeight="1">
      <c r="A7" s="35" t="s">
        <v>15</v>
      </c>
      <c r="B7" s="35"/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3">
        <f t="shared" si="0"/>
        <v>0</v>
      </c>
      <c r="R7" s="3">
        <f t="shared" si="0"/>
        <v>0</v>
      </c>
      <c r="S7" s="3">
        <f>SUM(Q7:R7)</f>
        <v>0</v>
      </c>
    </row>
    <row r="8" spans="1:19" ht="27.75">
      <c r="A8" s="29" t="s">
        <v>16</v>
      </c>
      <c r="B8" s="29"/>
      <c r="C8" s="6">
        <v>100</v>
      </c>
      <c r="D8" s="6">
        <v>45</v>
      </c>
      <c r="E8" s="6">
        <v>0</v>
      </c>
      <c r="F8" s="6">
        <v>1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3">
        <f t="shared" si="0"/>
        <v>100</v>
      </c>
      <c r="R8" s="3">
        <f t="shared" si="0"/>
        <v>46</v>
      </c>
      <c r="S8" s="3">
        <f>SUM(Q8:R8)</f>
        <v>146</v>
      </c>
    </row>
    <row r="9" spans="1:19" ht="27.75">
      <c r="A9" s="29" t="s">
        <v>17</v>
      </c>
      <c r="B9" s="29"/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3">
        <f>O9+M9+K9+I9+G9+E9+C9</f>
        <v>0</v>
      </c>
      <c r="R9" s="3">
        <f>P9+N9+L9+J9+H9+F9+D9</f>
        <v>0</v>
      </c>
      <c r="S9" s="3">
        <f>SUM(Q9:R9)</f>
        <v>0</v>
      </c>
    </row>
    <row r="10" spans="1:19" ht="27.75">
      <c r="A10" s="29" t="s">
        <v>18</v>
      </c>
      <c r="B10" s="29"/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3">
        <f aca="true" t="shared" si="1" ref="Q10:R25">O10+M10+K10+I10+G10+E10+C10</f>
        <v>0</v>
      </c>
      <c r="R10" s="3">
        <f t="shared" si="1"/>
        <v>0</v>
      </c>
      <c r="S10" s="3">
        <f>SUM(Q10:R10)</f>
        <v>0</v>
      </c>
    </row>
    <row r="11" spans="1:19" ht="27.75">
      <c r="A11" s="36" t="s">
        <v>19</v>
      </c>
      <c r="B11" s="7" t="s">
        <v>20</v>
      </c>
      <c r="C11" s="6">
        <v>107</v>
      </c>
      <c r="D11" s="6">
        <v>157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3">
        <f t="shared" si="1"/>
        <v>107</v>
      </c>
      <c r="R11" s="3">
        <f t="shared" si="1"/>
        <v>158</v>
      </c>
      <c r="S11" s="3">
        <f>SUM(Q11:R11)</f>
        <v>265</v>
      </c>
    </row>
    <row r="12" spans="1:19" ht="27.75">
      <c r="A12" s="36"/>
      <c r="B12" s="7" t="s">
        <v>21</v>
      </c>
      <c r="C12" s="6">
        <v>82</v>
      </c>
      <c r="D12" s="6">
        <v>142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1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3">
        <f t="shared" si="1"/>
        <v>83</v>
      </c>
      <c r="R12" s="3">
        <f t="shared" si="1"/>
        <v>142</v>
      </c>
      <c r="S12" s="3">
        <f>SUM(Q12:R12)</f>
        <v>225</v>
      </c>
    </row>
    <row r="13" spans="1:19" ht="27.75">
      <c r="A13" s="36"/>
      <c r="B13" s="7" t="s">
        <v>22</v>
      </c>
      <c r="C13" s="6">
        <v>15</v>
      </c>
      <c r="D13" s="6">
        <v>23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1</v>
      </c>
      <c r="M13" s="6">
        <v>0</v>
      </c>
      <c r="N13" s="6">
        <v>0</v>
      </c>
      <c r="O13" s="6">
        <v>0</v>
      </c>
      <c r="P13" s="6">
        <v>0</v>
      </c>
      <c r="Q13" s="3">
        <f t="shared" si="1"/>
        <v>15</v>
      </c>
      <c r="R13" s="3">
        <f t="shared" si="1"/>
        <v>24</v>
      </c>
      <c r="S13" s="3">
        <f>SUM(Q13:R13)</f>
        <v>39</v>
      </c>
    </row>
    <row r="14" spans="1:19" ht="27.75">
      <c r="A14" s="36"/>
      <c r="B14" s="7" t="s">
        <v>23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3">
        <f t="shared" si="1"/>
        <v>0</v>
      </c>
      <c r="R14" s="3">
        <f t="shared" si="1"/>
        <v>0</v>
      </c>
      <c r="S14" s="3">
        <f>SUM(Q14:R14)</f>
        <v>0</v>
      </c>
    </row>
    <row r="15" spans="1:19" ht="27.75">
      <c r="A15" s="36"/>
      <c r="B15" s="1" t="s">
        <v>24</v>
      </c>
      <c r="C15" s="3">
        <f>SUM(C11:C14)</f>
        <v>204</v>
      </c>
      <c r="D15" s="3">
        <f aca="true" t="shared" si="2" ref="D15:P15">SUM(D11:D14)</f>
        <v>322</v>
      </c>
      <c r="E15" s="3">
        <f t="shared" si="2"/>
        <v>0</v>
      </c>
      <c r="F15" s="3">
        <f t="shared" si="2"/>
        <v>0</v>
      </c>
      <c r="G15" s="3">
        <f t="shared" si="2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1</v>
      </c>
      <c r="L15" s="3">
        <f t="shared" si="2"/>
        <v>1</v>
      </c>
      <c r="M15" s="3">
        <f t="shared" si="2"/>
        <v>0</v>
      </c>
      <c r="N15" s="3">
        <f t="shared" si="2"/>
        <v>1</v>
      </c>
      <c r="O15" s="3">
        <f t="shared" si="2"/>
        <v>0</v>
      </c>
      <c r="P15" s="3">
        <f t="shared" si="2"/>
        <v>0</v>
      </c>
      <c r="Q15" s="3">
        <f t="shared" si="1"/>
        <v>205</v>
      </c>
      <c r="R15" s="3">
        <f t="shared" si="1"/>
        <v>324</v>
      </c>
      <c r="S15" s="3">
        <f>SUM(Q15:R15)</f>
        <v>529</v>
      </c>
    </row>
    <row r="16" spans="1:19" ht="48" customHeight="1">
      <c r="A16" s="8" t="s">
        <v>25</v>
      </c>
      <c r="B16" s="7" t="s">
        <v>26</v>
      </c>
      <c r="C16" s="6">
        <v>41</v>
      </c>
      <c r="D16" s="6">
        <v>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3">
        <f t="shared" si="1"/>
        <v>41</v>
      </c>
      <c r="R16" s="3">
        <f t="shared" si="1"/>
        <v>69</v>
      </c>
      <c r="S16" s="3">
        <f aca="true" t="shared" si="3" ref="S16:S22">SUM(Q16:R16)</f>
        <v>110</v>
      </c>
    </row>
    <row r="17" spans="1:19" ht="48" customHeight="1">
      <c r="A17" s="8" t="s">
        <v>27</v>
      </c>
      <c r="B17" s="7" t="s">
        <v>28</v>
      </c>
      <c r="C17" s="6">
        <v>11</v>
      </c>
      <c r="D17" s="6">
        <v>23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1</v>
      </c>
      <c r="O17" s="6">
        <v>0</v>
      </c>
      <c r="P17" s="6">
        <v>0</v>
      </c>
      <c r="Q17" s="3">
        <f t="shared" si="1"/>
        <v>11</v>
      </c>
      <c r="R17" s="3">
        <f t="shared" si="1"/>
        <v>24</v>
      </c>
      <c r="S17" s="3">
        <f t="shared" si="3"/>
        <v>35</v>
      </c>
    </row>
    <row r="18" spans="1:19" ht="27.75">
      <c r="A18" s="36" t="s">
        <v>29</v>
      </c>
      <c r="B18" s="2" t="s">
        <v>30</v>
      </c>
      <c r="C18" s="6">
        <v>30</v>
      </c>
      <c r="D18" s="6">
        <v>60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3">
        <f t="shared" si="1"/>
        <v>30</v>
      </c>
      <c r="R18" s="3">
        <f t="shared" si="1"/>
        <v>60</v>
      </c>
      <c r="S18" s="3">
        <f t="shared" si="3"/>
        <v>90</v>
      </c>
    </row>
    <row r="19" spans="1:19" ht="27.75">
      <c r="A19" s="36"/>
      <c r="B19" s="2" t="s">
        <v>31</v>
      </c>
      <c r="C19" s="6">
        <v>43</v>
      </c>
      <c r="D19" s="6">
        <v>96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</v>
      </c>
      <c r="N19" s="6">
        <v>0</v>
      </c>
      <c r="O19" s="6">
        <v>0</v>
      </c>
      <c r="P19" s="6">
        <v>0</v>
      </c>
      <c r="Q19" s="3">
        <f t="shared" si="1"/>
        <v>44</v>
      </c>
      <c r="R19" s="3">
        <f t="shared" si="1"/>
        <v>96</v>
      </c>
      <c r="S19" s="3">
        <f t="shared" si="3"/>
        <v>140</v>
      </c>
    </row>
    <row r="20" spans="1:19" ht="27.75">
      <c r="A20" s="36"/>
      <c r="B20" s="2" t="s">
        <v>32</v>
      </c>
      <c r="C20" s="6">
        <v>48</v>
      </c>
      <c r="D20" s="6">
        <v>85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1</v>
      </c>
      <c r="N20" s="6">
        <v>0</v>
      </c>
      <c r="O20" s="6">
        <v>0</v>
      </c>
      <c r="P20" s="6">
        <v>0</v>
      </c>
      <c r="Q20" s="3">
        <f t="shared" si="1"/>
        <v>49</v>
      </c>
      <c r="R20" s="3">
        <f t="shared" si="1"/>
        <v>85</v>
      </c>
      <c r="S20" s="3">
        <f t="shared" si="3"/>
        <v>134</v>
      </c>
    </row>
    <row r="21" spans="1:19" ht="27.75">
      <c r="A21" s="36"/>
      <c r="B21" s="2" t="s">
        <v>33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3">
        <f t="shared" si="1"/>
        <v>0</v>
      </c>
      <c r="R21" s="3">
        <f t="shared" si="1"/>
        <v>0</v>
      </c>
      <c r="S21" s="3">
        <f t="shared" si="3"/>
        <v>0</v>
      </c>
    </row>
    <row r="22" spans="1:19" ht="27.75">
      <c r="A22" s="36"/>
      <c r="B22" s="1" t="s">
        <v>34</v>
      </c>
      <c r="C22" s="3">
        <f aca="true" t="shared" si="4" ref="C22:H22">C21+C20+C19+C18</f>
        <v>121</v>
      </c>
      <c r="D22" s="3">
        <f t="shared" si="4"/>
        <v>241</v>
      </c>
      <c r="E22" s="3">
        <f t="shared" si="4"/>
        <v>0</v>
      </c>
      <c r="F22" s="3">
        <f t="shared" si="4"/>
        <v>0</v>
      </c>
      <c r="G22" s="3">
        <f t="shared" si="4"/>
        <v>0</v>
      </c>
      <c r="H22" s="3">
        <f t="shared" si="4"/>
        <v>0</v>
      </c>
      <c r="I22" s="3"/>
      <c r="J22" s="3"/>
      <c r="K22" s="3"/>
      <c r="L22" s="3"/>
      <c r="M22" s="3">
        <f>M21+M20+M19+M18</f>
        <v>2</v>
      </c>
      <c r="N22" s="3">
        <f>N21+N20+N19+N18</f>
        <v>0</v>
      </c>
      <c r="O22" s="3">
        <f>O21+O20+O19+O18</f>
        <v>0</v>
      </c>
      <c r="P22" s="3">
        <f>P21+P20+P19+P18</f>
        <v>0</v>
      </c>
      <c r="Q22" s="3">
        <f t="shared" si="1"/>
        <v>123</v>
      </c>
      <c r="R22" s="3">
        <f t="shared" si="1"/>
        <v>241</v>
      </c>
      <c r="S22" s="3">
        <f t="shared" si="3"/>
        <v>364</v>
      </c>
    </row>
    <row r="23" spans="1:19" ht="27.75">
      <c r="A23" s="36" t="s">
        <v>35</v>
      </c>
      <c r="B23" s="2" t="s">
        <v>33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3">
        <f t="shared" si="1"/>
        <v>0</v>
      </c>
      <c r="R23" s="3">
        <f t="shared" si="1"/>
        <v>0</v>
      </c>
      <c r="S23" s="3">
        <f aca="true" t="shared" si="5" ref="S23:S36">SUM(Q23:R23)</f>
        <v>0</v>
      </c>
    </row>
    <row r="24" spans="1:19" ht="27.75">
      <c r="A24" s="36"/>
      <c r="B24" s="2" t="s">
        <v>31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3">
        <f t="shared" si="1"/>
        <v>0</v>
      </c>
      <c r="R24" s="3">
        <f t="shared" si="1"/>
        <v>0</v>
      </c>
      <c r="S24" s="3">
        <f t="shared" si="5"/>
        <v>0</v>
      </c>
    </row>
    <row r="25" spans="1:19" ht="27.75">
      <c r="A25" s="36"/>
      <c r="B25" s="2" t="s">
        <v>32</v>
      </c>
      <c r="C25" s="4">
        <v>9</v>
      </c>
      <c r="D25" s="4">
        <v>14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3">
        <f t="shared" si="1"/>
        <v>9</v>
      </c>
      <c r="R25" s="3">
        <f t="shared" si="1"/>
        <v>14</v>
      </c>
      <c r="S25" s="3">
        <f t="shared" si="5"/>
        <v>23</v>
      </c>
    </row>
    <row r="26" spans="1:19" ht="27.75">
      <c r="A26" s="36"/>
      <c r="B26" s="1" t="s">
        <v>34</v>
      </c>
      <c r="C26" s="9">
        <v>9</v>
      </c>
      <c r="D26" s="9">
        <v>14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3">
        <f aca="true" t="shared" si="6" ref="Q26:R36">O26+M26+K26+I26+G26+E26+C26</f>
        <v>9</v>
      </c>
      <c r="R26" s="3">
        <f t="shared" si="6"/>
        <v>14</v>
      </c>
      <c r="S26" s="3">
        <f t="shared" si="5"/>
        <v>23</v>
      </c>
    </row>
    <row r="27" spans="1:19" ht="27.75">
      <c r="A27" s="29" t="s">
        <v>36</v>
      </c>
      <c r="B27" s="29"/>
      <c r="C27" s="6">
        <v>28</v>
      </c>
      <c r="D27" s="6">
        <v>23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3">
        <f t="shared" si="6"/>
        <v>28</v>
      </c>
      <c r="R27" s="3">
        <f t="shared" si="6"/>
        <v>23</v>
      </c>
      <c r="S27" s="3">
        <f t="shared" si="5"/>
        <v>51</v>
      </c>
    </row>
    <row r="28" spans="1:19" ht="27.75">
      <c r="A28" s="29" t="s">
        <v>37</v>
      </c>
      <c r="B28" s="29"/>
      <c r="C28" s="6">
        <v>24</v>
      </c>
      <c r="D28" s="6">
        <v>9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3">
        <f t="shared" si="6"/>
        <v>24</v>
      </c>
      <c r="R28" s="3">
        <f t="shared" si="6"/>
        <v>9</v>
      </c>
      <c r="S28" s="3">
        <f t="shared" si="5"/>
        <v>33</v>
      </c>
    </row>
    <row r="29" spans="1:19" ht="27.75">
      <c r="A29" s="36" t="s">
        <v>38</v>
      </c>
      <c r="B29" s="7" t="s">
        <v>39</v>
      </c>
      <c r="C29" s="5">
        <v>34</v>
      </c>
      <c r="D29" s="5">
        <v>153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3">
        <f t="shared" si="6"/>
        <v>34</v>
      </c>
      <c r="R29" s="3">
        <f t="shared" si="6"/>
        <v>153</v>
      </c>
      <c r="S29" s="3">
        <f t="shared" si="5"/>
        <v>187</v>
      </c>
    </row>
    <row r="30" spans="1:19" ht="32.25" customHeight="1">
      <c r="A30" s="36"/>
      <c r="B30" s="7" t="s">
        <v>40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3">
        <f t="shared" si="6"/>
        <v>0</v>
      </c>
      <c r="R30" s="3">
        <f t="shared" si="6"/>
        <v>0</v>
      </c>
      <c r="S30" s="3">
        <f t="shared" si="5"/>
        <v>0</v>
      </c>
    </row>
    <row r="31" spans="1:19" ht="39" customHeight="1">
      <c r="A31" s="36"/>
      <c r="B31" s="1" t="s">
        <v>41</v>
      </c>
      <c r="C31" s="9">
        <v>34</v>
      </c>
      <c r="D31" s="9">
        <v>153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3">
        <f t="shared" si="6"/>
        <v>34</v>
      </c>
      <c r="R31" s="3">
        <f t="shared" si="6"/>
        <v>153</v>
      </c>
      <c r="S31" s="3">
        <f t="shared" si="5"/>
        <v>187</v>
      </c>
    </row>
    <row r="32" spans="1:19" ht="55.5">
      <c r="A32" s="36" t="s">
        <v>42</v>
      </c>
      <c r="B32" s="7" t="s">
        <v>43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3">
        <f t="shared" si="6"/>
        <v>0</v>
      </c>
      <c r="R32" s="3">
        <f t="shared" si="6"/>
        <v>0</v>
      </c>
      <c r="S32" s="3">
        <f t="shared" si="5"/>
        <v>0</v>
      </c>
    </row>
    <row r="33" spans="1:19" ht="55.5">
      <c r="A33" s="36"/>
      <c r="B33" s="7" t="s">
        <v>44</v>
      </c>
      <c r="C33" s="5">
        <v>13</v>
      </c>
      <c r="D33" s="5">
        <v>74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1</v>
      </c>
      <c r="O33" s="5">
        <v>0</v>
      </c>
      <c r="P33" s="5">
        <v>0</v>
      </c>
      <c r="Q33" s="3">
        <f t="shared" si="6"/>
        <v>13</v>
      </c>
      <c r="R33" s="3">
        <f t="shared" si="6"/>
        <v>75</v>
      </c>
      <c r="S33" s="3">
        <f t="shared" si="5"/>
        <v>88</v>
      </c>
    </row>
    <row r="34" spans="1:19" ht="55.5">
      <c r="A34" s="36"/>
      <c r="B34" s="1" t="s">
        <v>45</v>
      </c>
      <c r="C34" s="9">
        <v>13</v>
      </c>
      <c r="D34" s="9">
        <v>74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3">
        <f t="shared" si="6"/>
        <v>13</v>
      </c>
      <c r="R34" s="3">
        <f t="shared" si="6"/>
        <v>75</v>
      </c>
      <c r="S34" s="3">
        <f t="shared" si="5"/>
        <v>88</v>
      </c>
    </row>
    <row r="35" spans="1:19" ht="63">
      <c r="A35" s="8" t="s">
        <v>46</v>
      </c>
      <c r="B35" s="7" t="s">
        <v>47</v>
      </c>
      <c r="C35" s="6">
        <v>26</v>
      </c>
      <c r="D35" s="6">
        <v>63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3">
        <f t="shared" si="6"/>
        <v>26</v>
      </c>
      <c r="R35" s="3">
        <f t="shared" si="6"/>
        <v>63</v>
      </c>
      <c r="S35" s="3">
        <f t="shared" si="5"/>
        <v>89</v>
      </c>
    </row>
    <row r="36" spans="1:19" ht="27.75">
      <c r="A36" s="29" t="s">
        <v>48</v>
      </c>
      <c r="B36" s="29"/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3">
        <f t="shared" si="6"/>
        <v>0</v>
      </c>
      <c r="R36" s="3">
        <f t="shared" si="6"/>
        <v>0</v>
      </c>
      <c r="S36" s="3">
        <f t="shared" si="5"/>
        <v>0</v>
      </c>
    </row>
    <row r="37" spans="1:19" ht="27.75">
      <c r="A37" s="31" t="s">
        <v>9</v>
      </c>
      <c r="B37" s="1" t="s">
        <v>49</v>
      </c>
      <c r="C37" s="3">
        <f>C36+C31+C27+C22+C15+C10+C8+C7+C4</f>
        <v>487</v>
      </c>
      <c r="D37" s="3">
        <f aca="true" t="shared" si="7" ref="D37:S37">D36+D31+D27+D22+D15+D10+D8+D7+D4</f>
        <v>784</v>
      </c>
      <c r="E37" s="3">
        <f t="shared" si="7"/>
        <v>0</v>
      </c>
      <c r="F37" s="3">
        <f t="shared" si="7"/>
        <v>1</v>
      </c>
      <c r="G37" s="3">
        <f t="shared" si="7"/>
        <v>0</v>
      </c>
      <c r="H37" s="3">
        <f t="shared" si="7"/>
        <v>0</v>
      </c>
      <c r="I37" s="3">
        <f t="shared" si="7"/>
        <v>0</v>
      </c>
      <c r="J37" s="3">
        <f t="shared" si="7"/>
        <v>0</v>
      </c>
      <c r="K37" s="3">
        <f t="shared" si="7"/>
        <v>1</v>
      </c>
      <c r="L37" s="3">
        <f t="shared" si="7"/>
        <v>1</v>
      </c>
      <c r="M37" s="3">
        <f t="shared" si="7"/>
        <v>2</v>
      </c>
      <c r="N37" s="3">
        <f t="shared" si="7"/>
        <v>1</v>
      </c>
      <c r="O37" s="3">
        <f t="shared" si="7"/>
        <v>0</v>
      </c>
      <c r="P37" s="3">
        <f t="shared" si="7"/>
        <v>0</v>
      </c>
      <c r="Q37" s="3">
        <f t="shared" si="7"/>
        <v>490</v>
      </c>
      <c r="R37" s="3">
        <f t="shared" si="7"/>
        <v>787</v>
      </c>
      <c r="S37" s="3">
        <f t="shared" si="7"/>
        <v>1277</v>
      </c>
    </row>
    <row r="38" spans="1:19" ht="27.75">
      <c r="A38" s="31"/>
      <c r="B38" s="1" t="s">
        <v>50</v>
      </c>
      <c r="C38" s="3">
        <f>C34+C28+C16+C9+C5</f>
        <v>78</v>
      </c>
      <c r="D38" s="3">
        <f aca="true" t="shared" si="8" ref="D38:S38">D34+D28+D16+D9+D5</f>
        <v>152</v>
      </c>
      <c r="E38" s="3">
        <f t="shared" si="8"/>
        <v>0</v>
      </c>
      <c r="F38" s="3">
        <f t="shared" si="8"/>
        <v>0</v>
      </c>
      <c r="G38" s="3">
        <f t="shared" si="8"/>
        <v>0</v>
      </c>
      <c r="H38" s="3">
        <f t="shared" si="8"/>
        <v>0</v>
      </c>
      <c r="I38" s="3">
        <f t="shared" si="8"/>
        <v>0</v>
      </c>
      <c r="J38" s="3">
        <f t="shared" si="8"/>
        <v>0</v>
      </c>
      <c r="K38" s="3">
        <f t="shared" si="8"/>
        <v>0</v>
      </c>
      <c r="L38" s="3">
        <f t="shared" si="8"/>
        <v>0</v>
      </c>
      <c r="M38" s="3">
        <f t="shared" si="8"/>
        <v>0</v>
      </c>
      <c r="N38" s="3">
        <f t="shared" si="8"/>
        <v>1</v>
      </c>
      <c r="O38" s="3">
        <f t="shared" si="8"/>
        <v>0</v>
      </c>
      <c r="P38" s="3">
        <f t="shared" si="8"/>
        <v>0</v>
      </c>
      <c r="Q38" s="3">
        <f t="shared" si="8"/>
        <v>78</v>
      </c>
      <c r="R38" s="3">
        <f t="shared" si="8"/>
        <v>153</v>
      </c>
      <c r="S38" s="3">
        <f t="shared" si="8"/>
        <v>231</v>
      </c>
    </row>
    <row r="39" spans="1:19" ht="27.75">
      <c r="A39" s="31"/>
      <c r="B39" s="1" t="s">
        <v>51</v>
      </c>
      <c r="C39" s="3">
        <f>C35+C26+C17+C6</f>
        <v>46</v>
      </c>
      <c r="D39" s="3">
        <f aca="true" t="shared" si="9" ref="D39:S39">D35+D26+D17+D6</f>
        <v>100</v>
      </c>
      <c r="E39" s="3">
        <f t="shared" si="9"/>
        <v>0</v>
      </c>
      <c r="F39" s="3">
        <f t="shared" si="9"/>
        <v>0</v>
      </c>
      <c r="G39" s="3">
        <f t="shared" si="9"/>
        <v>0</v>
      </c>
      <c r="H39" s="3">
        <f t="shared" si="9"/>
        <v>0</v>
      </c>
      <c r="I39" s="3">
        <f t="shared" si="9"/>
        <v>0</v>
      </c>
      <c r="J39" s="3">
        <f t="shared" si="9"/>
        <v>0</v>
      </c>
      <c r="K39" s="3">
        <f t="shared" si="9"/>
        <v>0</v>
      </c>
      <c r="L39" s="3">
        <f t="shared" si="9"/>
        <v>0</v>
      </c>
      <c r="M39" s="3">
        <f t="shared" si="9"/>
        <v>0</v>
      </c>
      <c r="N39" s="3">
        <f t="shared" si="9"/>
        <v>1</v>
      </c>
      <c r="O39" s="3">
        <f t="shared" si="9"/>
        <v>0</v>
      </c>
      <c r="P39" s="3">
        <f t="shared" si="9"/>
        <v>0</v>
      </c>
      <c r="Q39" s="3">
        <f t="shared" si="9"/>
        <v>46</v>
      </c>
      <c r="R39" s="3">
        <f t="shared" si="9"/>
        <v>101</v>
      </c>
      <c r="S39" s="3">
        <f t="shared" si="9"/>
        <v>147</v>
      </c>
    </row>
    <row r="40" spans="1:19" ht="27.75">
      <c r="A40" s="37" t="s">
        <v>9</v>
      </c>
      <c r="B40" s="37"/>
      <c r="C40" s="10">
        <f>C39+C38+C37</f>
        <v>611</v>
      </c>
      <c r="D40" s="10">
        <f aca="true" t="shared" si="10" ref="D40:S40">D39+D38+D37</f>
        <v>1036</v>
      </c>
      <c r="E40" s="10">
        <f t="shared" si="10"/>
        <v>0</v>
      </c>
      <c r="F40" s="10">
        <f t="shared" si="10"/>
        <v>1</v>
      </c>
      <c r="G40" s="10">
        <f t="shared" si="10"/>
        <v>0</v>
      </c>
      <c r="H40" s="10">
        <f t="shared" si="10"/>
        <v>0</v>
      </c>
      <c r="I40" s="10">
        <f t="shared" si="10"/>
        <v>0</v>
      </c>
      <c r="J40" s="10">
        <f t="shared" si="10"/>
        <v>0</v>
      </c>
      <c r="K40" s="10">
        <f t="shared" si="10"/>
        <v>1</v>
      </c>
      <c r="L40" s="10">
        <f t="shared" si="10"/>
        <v>1</v>
      </c>
      <c r="M40" s="10">
        <f t="shared" si="10"/>
        <v>2</v>
      </c>
      <c r="N40" s="10">
        <f t="shared" si="10"/>
        <v>3</v>
      </c>
      <c r="O40" s="10">
        <f t="shared" si="10"/>
        <v>0</v>
      </c>
      <c r="P40" s="10">
        <f t="shared" si="10"/>
        <v>0</v>
      </c>
      <c r="Q40" s="10">
        <f t="shared" si="10"/>
        <v>614</v>
      </c>
      <c r="R40" s="10">
        <f t="shared" si="10"/>
        <v>1041</v>
      </c>
      <c r="S40" s="10">
        <f t="shared" si="10"/>
        <v>1655</v>
      </c>
    </row>
    <row r="44" spans="1:19" ht="30">
      <c r="A44" s="30" t="s">
        <v>52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</row>
    <row r="45" spans="1:19" ht="27.75">
      <c r="A45" s="31" t="s">
        <v>1</v>
      </c>
      <c r="B45" s="32"/>
      <c r="C45" s="31" t="s">
        <v>2</v>
      </c>
      <c r="D45" s="31"/>
      <c r="E45" s="31" t="s">
        <v>3</v>
      </c>
      <c r="F45" s="31"/>
      <c r="G45" s="31" t="s">
        <v>4</v>
      </c>
      <c r="H45" s="31"/>
      <c r="I45" s="31" t="s">
        <v>5</v>
      </c>
      <c r="J45" s="31"/>
      <c r="K45" s="31" t="s">
        <v>6</v>
      </c>
      <c r="L45" s="31"/>
      <c r="M45" s="31" t="s">
        <v>7</v>
      </c>
      <c r="N45" s="31"/>
      <c r="O45" s="31" t="s">
        <v>8</v>
      </c>
      <c r="P45" s="31"/>
      <c r="Q45" s="31" t="s">
        <v>9</v>
      </c>
      <c r="R45" s="33"/>
      <c r="S45" s="33"/>
    </row>
    <row r="46" spans="1:19" ht="27.75">
      <c r="A46" s="32"/>
      <c r="B46" s="32"/>
      <c r="C46" s="1" t="s">
        <v>10</v>
      </c>
      <c r="D46" s="1" t="s">
        <v>11</v>
      </c>
      <c r="E46" s="1" t="s">
        <v>10</v>
      </c>
      <c r="F46" s="1" t="s">
        <v>11</v>
      </c>
      <c r="G46" s="1" t="s">
        <v>10</v>
      </c>
      <c r="H46" s="1" t="s">
        <v>11</v>
      </c>
      <c r="I46" s="1" t="s">
        <v>10</v>
      </c>
      <c r="J46" s="1" t="s">
        <v>11</v>
      </c>
      <c r="K46" s="1" t="s">
        <v>10</v>
      </c>
      <c r="L46" s="1" t="s">
        <v>11</v>
      </c>
      <c r="M46" s="1" t="s">
        <v>10</v>
      </c>
      <c r="N46" s="1" t="s">
        <v>11</v>
      </c>
      <c r="O46" s="1" t="s">
        <v>10</v>
      </c>
      <c r="P46" s="1" t="s">
        <v>11</v>
      </c>
      <c r="Q46" s="1" t="s">
        <v>10</v>
      </c>
      <c r="R46" s="1" t="s">
        <v>11</v>
      </c>
      <c r="S46" s="1" t="s">
        <v>9</v>
      </c>
    </row>
    <row r="47" spans="1:19" ht="27.75">
      <c r="A47" s="29" t="s">
        <v>12</v>
      </c>
      <c r="B47" s="34"/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3">
        <f aca="true" t="shared" si="11" ref="Q47:R83">O47+M47+G47+E47+C47</f>
        <v>0</v>
      </c>
      <c r="R47" s="3">
        <f t="shared" si="11"/>
        <v>0</v>
      </c>
      <c r="S47" s="3">
        <f>SUM(Q47:R47)</f>
        <v>0</v>
      </c>
    </row>
    <row r="48" spans="1:19" ht="27.75">
      <c r="A48" s="29" t="s">
        <v>13</v>
      </c>
      <c r="B48" s="29"/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3">
        <f t="shared" si="11"/>
        <v>0</v>
      </c>
      <c r="R48" s="3">
        <f t="shared" si="11"/>
        <v>0</v>
      </c>
      <c r="S48" s="3">
        <f aca="true" t="shared" si="12" ref="S48:S59">SUM(Q48:R48)</f>
        <v>0</v>
      </c>
    </row>
    <row r="49" spans="1:19" ht="27.75">
      <c r="A49" s="29" t="s">
        <v>14</v>
      </c>
      <c r="B49" s="29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3">
        <f t="shared" si="11"/>
        <v>0</v>
      </c>
      <c r="R49" s="3">
        <f t="shared" si="11"/>
        <v>0</v>
      </c>
      <c r="S49" s="3">
        <f t="shared" si="12"/>
        <v>0</v>
      </c>
    </row>
    <row r="50" spans="1:19" ht="27.75">
      <c r="A50" s="35" t="s">
        <v>15</v>
      </c>
      <c r="B50" s="35"/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3">
        <f t="shared" si="11"/>
        <v>0</v>
      </c>
      <c r="R50" s="3">
        <f t="shared" si="11"/>
        <v>0</v>
      </c>
      <c r="S50" s="3">
        <f t="shared" si="12"/>
        <v>0</v>
      </c>
    </row>
    <row r="51" spans="1:19" ht="27.75">
      <c r="A51" s="29" t="s">
        <v>16</v>
      </c>
      <c r="B51" s="29"/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3">
        <f t="shared" si="11"/>
        <v>0</v>
      </c>
      <c r="R51" s="3">
        <f t="shared" si="11"/>
        <v>0</v>
      </c>
      <c r="S51" s="3">
        <f t="shared" si="12"/>
        <v>0</v>
      </c>
    </row>
    <row r="52" spans="1:19" ht="27.75">
      <c r="A52" s="29" t="s">
        <v>17</v>
      </c>
      <c r="B52" s="29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3">
        <f t="shared" si="11"/>
        <v>0</v>
      </c>
      <c r="R52" s="3">
        <f t="shared" si="11"/>
        <v>0</v>
      </c>
      <c r="S52" s="3">
        <f t="shared" si="12"/>
        <v>0</v>
      </c>
    </row>
    <row r="53" spans="1:19" ht="27.75">
      <c r="A53" s="29" t="s">
        <v>18</v>
      </c>
      <c r="B53" s="29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3">
        <f t="shared" si="11"/>
        <v>0</v>
      </c>
      <c r="R53" s="3">
        <f t="shared" si="11"/>
        <v>0</v>
      </c>
      <c r="S53" s="3">
        <f t="shared" si="12"/>
        <v>0</v>
      </c>
    </row>
    <row r="54" spans="1:19" ht="27.75">
      <c r="A54" s="36" t="s">
        <v>19</v>
      </c>
      <c r="B54" s="7" t="s">
        <v>20</v>
      </c>
      <c r="C54" s="6">
        <v>4</v>
      </c>
      <c r="D54" s="6">
        <v>8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3">
        <f t="shared" si="11"/>
        <v>4</v>
      </c>
      <c r="R54" s="3">
        <f t="shared" si="11"/>
        <v>8</v>
      </c>
      <c r="S54" s="3">
        <f t="shared" si="12"/>
        <v>12</v>
      </c>
    </row>
    <row r="55" spans="1:19" ht="27.75">
      <c r="A55" s="36"/>
      <c r="B55" s="7" t="s">
        <v>21</v>
      </c>
      <c r="C55" s="6">
        <v>8</v>
      </c>
      <c r="D55" s="6">
        <v>10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Q55" s="3">
        <f t="shared" si="11"/>
        <v>8</v>
      </c>
      <c r="R55" s="3">
        <f t="shared" si="11"/>
        <v>10</v>
      </c>
      <c r="S55" s="3">
        <f t="shared" si="12"/>
        <v>18</v>
      </c>
    </row>
    <row r="56" spans="1:19" ht="27.75">
      <c r="A56" s="36"/>
      <c r="B56" s="7" t="s">
        <v>22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3">
        <f t="shared" si="11"/>
        <v>0</v>
      </c>
      <c r="R56" s="3">
        <f t="shared" si="11"/>
        <v>0</v>
      </c>
      <c r="S56" s="3">
        <f t="shared" si="12"/>
        <v>0</v>
      </c>
    </row>
    <row r="57" spans="1:19" ht="27.75">
      <c r="A57" s="36"/>
      <c r="B57" s="7" t="s">
        <v>23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3">
        <f t="shared" si="11"/>
        <v>0</v>
      </c>
      <c r="R57" s="3">
        <f t="shared" si="11"/>
        <v>0</v>
      </c>
      <c r="S57" s="3">
        <f t="shared" si="12"/>
        <v>0</v>
      </c>
    </row>
    <row r="58" spans="1:19" ht="27.75">
      <c r="A58" s="36"/>
      <c r="B58" s="1" t="s">
        <v>24</v>
      </c>
      <c r="C58" s="3">
        <f aca="true" t="shared" si="13" ref="C58:H58">C57+C56+C55+C54</f>
        <v>12</v>
      </c>
      <c r="D58" s="3">
        <f t="shared" si="13"/>
        <v>18</v>
      </c>
      <c r="E58" s="3">
        <f t="shared" si="13"/>
        <v>0</v>
      </c>
      <c r="F58" s="3">
        <f t="shared" si="13"/>
        <v>0</v>
      </c>
      <c r="G58" s="3">
        <f t="shared" si="13"/>
        <v>0</v>
      </c>
      <c r="H58" s="3">
        <f t="shared" si="13"/>
        <v>0</v>
      </c>
      <c r="I58" s="3"/>
      <c r="J58" s="3"/>
      <c r="K58" s="3"/>
      <c r="L58" s="3"/>
      <c r="M58" s="3">
        <f>M57+M56+M55+M54</f>
        <v>0</v>
      </c>
      <c r="N58" s="3">
        <f>N57+N56+N55+N54</f>
        <v>0</v>
      </c>
      <c r="O58" s="3">
        <f>O57+O56+O55+O54</f>
        <v>0</v>
      </c>
      <c r="P58" s="3">
        <f>P57+P56+P55+P54</f>
        <v>0</v>
      </c>
      <c r="Q58" s="3">
        <f t="shared" si="11"/>
        <v>12</v>
      </c>
      <c r="R58" s="3">
        <f t="shared" si="11"/>
        <v>18</v>
      </c>
      <c r="S58" s="3">
        <f t="shared" si="12"/>
        <v>30</v>
      </c>
    </row>
    <row r="59" spans="1:19" ht="50.25" customHeight="1">
      <c r="A59" s="8" t="s">
        <v>25</v>
      </c>
      <c r="B59" s="7" t="s">
        <v>26</v>
      </c>
      <c r="C59" s="6">
        <v>3</v>
      </c>
      <c r="D59" s="6">
        <v>4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3">
        <f t="shared" si="11"/>
        <v>3</v>
      </c>
      <c r="R59" s="3">
        <f t="shared" si="11"/>
        <v>4</v>
      </c>
      <c r="S59" s="3">
        <f t="shared" si="12"/>
        <v>7</v>
      </c>
    </row>
    <row r="60" spans="1:19" ht="47.25" customHeight="1">
      <c r="A60" s="8" t="s">
        <v>27</v>
      </c>
      <c r="B60" s="7" t="s">
        <v>28</v>
      </c>
      <c r="C60" s="6">
        <v>2</v>
      </c>
      <c r="D60" s="6">
        <v>1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3">
        <f t="shared" si="11"/>
        <v>2</v>
      </c>
      <c r="R60" s="3">
        <f t="shared" si="11"/>
        <v>1</v>
      </c>
      <c r="S60" s="3">
        <f>SUM(Q60:R60)</f>
        <v>3</v>
      </c>
    </row>
    <row r="61" spans="1:19" ht="27.75">
      <c r="A61" s="36" t="s">
        <v>29</v>
      </c>
      <c r="B61" s="2" t="s">
        <v>30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3">
        <f t="shared" si="11"/>
        <v>0</v>
      </c>
      <c r="R61" s="3">
        <f t="shared" si="11"/>
        <v>0</v>
      </c>
      <c r="S61" s="3">
        <f aca="true" t="shared" si="14" ref="S61:S79">SUM(Q61:R61)</f>
        <v>0</v>
      </c>
    </row>
    <row r="62" spans="1:19" ht="27.75">
      <c r="A62" s="36"/>
      <c r="B62" s="2" t="s">
        <v>31</v>
      </c>
      <c r="C62" s="6">
        <v>1</v>
      </c>
      <c r="D62" s="6">
        <v>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1</v>
      </c>
      <c r="P62" s="6">
        <v>0</v>
      </c>
      <c r="Q62" s="3">
        <f t="shared" si="11"/>
        <v>2</v>
      </c>
      <c r="R62" s="3">
        <f t="shared" si="11"/>
        <v>8</v>
      </c>
      <c r="S62" s="3">
        <f t="shared" si="14"/>
        <v>10</v>
      </c>
    </row>
    <row r="63" spans="1:19" ht="27.75">
      <c r="A63" s="36"/>
      <c r="B63" s="2" t="s">
        <v>32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3">
        <f t="shared" si="11"/>
        <v>0</v>
      </c>
      <c r="R63" s="3">
        <f t="shared" si="11"/>
        <v>0</v>
      </c>
      <c r="S63" s="3">
        <f t="shared" si="14"/>
        <v>0</v>
      </c>
    </row>
    <row r="64" spans="1:19" ht="27.75">
      <c r="A64" s="36"/>
      <c r="B64" s="2" t="s">
        <v>33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3">
        <f t="shared" si="11"/>
        <v>0</v>
      </c>
      <c r="R64" s="3">
        <f t="shared" si="11"/>
        <v>0</v>
      </c>
      <c r="S64" s="3">
        <f t="shared" si="14"/>
        <v>0</v>
      </c>
    </row>
    <row r="65" spans="1:19" ht="27.75">
      <c r="A65" s="36"/>
      <c r="B65" s="1" t="s">
        <v>34</v>
      </c>
      <c r="C65" s="3">
        <v>1</v>
      </c>
      <c r="D65" s="3">
        <v>8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1</v>
      </c>
      <c r="P65" s="3">
        <v>0</v>
      </c>
      <c r="Q65" s="3">
        <f t="shared" si="11"/>
        <v>2</v>
      </c>
      <c r="R65" s="3">
        <f t="shared" si="11"/>
        <v>8</v>
      </c>
      <c r="S65" s="3">
        <f t="shared" si="14"/>
        <v>10</v>
      </c>
    </row>
    <row r="66" spans="1:19" ht="27.75">
      <c r="A66" s="36" t="s">
        <v>35</v>
      </c>
      <c r="B66" s="2" t="s">
        <v>33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3">
        <f t="shared" si="11"/>
        <v>0</v>
      </c>
      <c r="R66" s="3">
        <f t="shared" si="11"/>
        <v>0</v>
      </c>
      <c r="S66" s="3">
        <f t="shared" si="14"/>
        <v>0</v>
      </c>
    </row>
    <row r="67" spans="1:19" ht="27.75">
      <c r="A67" s="36"/>
      <c r="B67" s="2" t="s">
        <v>31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3">
        <f t="shared" si="11"/>
        <v>0</v>
      </c>
      <c r="R67" s="3">
        <f t="shared" si="11"/>
        <v>0</v>
      </c>
      <c r="S67" s="3">
        <f t="shared" si="14"/>
        <v>0</v>
      </c>
    </row>
    <row r="68" spans="1:19" ht="27.75">
      <c r="A68" s="36"/>
      <c r="B68" s="2" t="s">
        <v>32</v>
      </c>
      <c r="C68" s="4">
        <v>2</v>
      </c>
      <c r="D68" s="4">
        <v>1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3">
        <f t="shared" si="11"/>
        <v>2</v>
      </c>
      <c r="R68" s="3">
        <f t="shared" si="11"/>
        <v>1</v>
      </c>
      <c r="S68" s="3">
        <f t="shared" si="14"/>
        <v>3</v>
      </c>
    </row>
    <row r="69" spans="1:19" ht="27.75">
      <c r="A69" s="36"/>
      <c r="B69" s="1" t="s">
        <v>34</v>
      </c>
      <c r="C69" s="9">
        <v>2</v>
      </c>
      <c r="D69" s="9">
        <v>1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3">
        <f t="shared" si="11"/>
        <v>2</v>
      </c>
      <c r="R69" s="3">
        <f t="shared" si="11"/>
        <v>1</v>
      </c>
      <c r="S69" s="3">
        <f t="shared" si="14"/>
        <v>3</v>
      </c>
    </row>
    <row r="70" spans="1:19" ht="27.75">
      <c r="A70" s="29" t="s">
        <v>36</v>
      </c>
      <c r="B70" s="29"/>
      <c r="C70" s="6">
        <v>2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3">
        <f t="shared" si="11"/>
        <v>2</v>
      </c>
      <c r="R70" s="3">
        <f t="shared" si="11"/>
        <v>0</v>
      </c>
      <c r="S70" s="3">
        <f t="shared" si="14"/>
        <v>2</v>
      </c>
    </row>
    <row r="71" spans="1:19" ht="27.75">
      <c r="A71" s="29" t="s">
        <v>37</v>
      </c>
      <c r="B71" s="29"/>
      <c r="C71" s="6">
        <v>1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0</v>
      </c>
      <c r="P71" s="6">
        <v>0</v>
      </c>
      <c r="Q71" s="3">
        <f t="shared" si="11"/>
        <v>1</v>
      </c>
      <c r="R71" s="3">
        <f t="shared" si="11"/>
        <v>0</v>
      </c>
      <c r="S71" s="3">
        <f t="shared" si="14"/>
        <v>1</v>
      </c>
    </row>
    <row r="72" spans="1:19" ht="27.75">
      <c r="A72" s="36" t="s">
        <v>38</v>
      </c>
      <c r="B72" s="7" t="s">
        <v>39</v>
      </c>
      <c r="C72" s="5">
        <v>4</v>
      </c>
      <c r="D72" s="5">
        <v>20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3">
        <f t="shared" si="11"/>
        <v>4</v>
      </c>
      <c r="R72" s="3">
        <f t="shared" si="11"/>
        <v>20</v>
      </c>
      <c r="S72" s="3">
        <f t="shared" si="14"/>
        <v>24</v>
      </c>
    </row>
    <row r="73" spans="1:19" ht="32.25" customHeight="1">
      <c r="A73" s="36"/>
      <c r="B73" s="7" t="s">
        <v>40</v>
      </c>
      <c r="C73" s="5">
        <v>0</v>
      </c>
      <c r="D73" s="5">
        <v>0</v>
      </c>
      <c r="E73" s="5">
        <v>0</v>
      </c>
      <c r="F73" s="5">
        <v>0</v>
      </c>
      <c r="G73" s="5">
        <v>0</v>
      </c>
      <c r="H73" s="5">
        <v>0</v>
      </c>
      <c r="I73" s="5">
        <v>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3">
        <f t="shared" si="11"/>
        <v>0</v>
      </c>
      <c r="R73" s="3">
        <f t="shared" si="11"/>
        <v>0</v>
      </c>
      <c r="S73" s="3">
        <f t="shared" si="14"/>
        <v>0</v>
      </c>
    </row>
    <row r="74" spans="1:19" ht="39.75" customHeight="1">
      <c r="A74" s="36"/>
      <c r="B74" s="1" t="s">
        <v>41</v>
      </c>
      <c r="C74" s="9">
        <v>4</v>
      </c>
      <c r="D74" s="9">
        <v>20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3">
        <f t="shared" si="11"/>
        <v>4</v>
      </c>
      <c r="R74" s="3">
        <f t="shared" si="11"/>
        <v>20</v>
      </c>
      <c r="S74" s="3">
        <f t="shared" si="14"/>
        <v>24</v>
      </c>
    </row>
    <row r="75" spans="1:19" ht="54.75" customHeight="1">
      <c r="A75" s="36" t="s">
        <v>42</v>
      </c>
      <c r="B75" s="7" t="s">
        <v>43</v>
      </c>
      <c r="C75" s="5">
        <v>0</v>
      </c>
      <c r="D75" s="5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3">
        <f t="shared" si="11"/>
        <v>0</v>
      </c>
      <c r="R75" s="3">
        <f t="shared" si="11"/>
        <v>0</v>
      </c>
      <c r="S75" s="3">
        <f t="shared" si="14"/>
        <v>0</v>
      </c>
    </row>
    <row r="76" spans="1:19" ht="62.25" customHeight="1">
      <c r="A76" s="36"/>
      <c r="B76" s="7" t="s">
        <v>44</v>
      </c>
      <c r="C76" s="5">
        <v>1</v>
      </c>
      <c r="D76" s="5">
        <v>11</v>
      </c>
      <c r="E76" s="5">
        <v>0</v>
      </c>
      <c r="F76" s="5">
        <v>0</v>
      </c>
      <c r="G76" s="5">
        <v>0</v>
      </c>
      <c r="H76" s="5">
        <v>0</v>
      </c>
      <c r="I76" s="5">
        <v>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3">
        <f t="shared" si="11"/>
        <v>1</v>
      </c>
      <c r="R76" s="3">
        <f t="shared" si="11"/>
        <v>11</v>
      </c>
      <c r="S76" s="3">
        <f t="shared" si="14"/>
        <v>12</v>
      </c>
    </row>
    <row r="77" spans="1:19" ht="55.5">
      <c r="A77" s="36"/>
      <c r="B77" s="1" t="s">
        <v>45</v>
      </c>
      <c r="C77" s="9">
        <v>1</v>
      </c>
      <c r="D77" s="9">
        <v>11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3">
        <f t="shared" si="11"/>
        <v>1</v>
      </c>
      <c r="R77" s="3">
        <f t="shared" si="11"/>
        <v>11</v>
      </c>
      <c r="S77" s="3">
        <f t="shared" si="14"/>
        <v>12</v>
      </c>
    </row>
    <row r="78" spans="1:19" ht="49.5" customHeight="1">
      <c r="A78" s="8" t="s">
        <v>46</v>
      </c>
      <c r="B78" s="7" t="s">
        <v>47</v>
      </c>
      <c r="C78" s="6">
        <v>1</v>
      </c>
      <c r="D78" s="6">
        <v>4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3">
        <f t="shared" si="11"/>
        <v>1</v>
      </c>
      <c r="R78" s="3">
        <f t="shared" si="11"/>
        <v>4</v>
      </c>
      <c r="S78" s="3">
        <f t="shared" si="14"/>
        <v>5</v>
      </c>
    </row>
    <row r="79" spans="1:19" ht="27.75">
      <c r="A79" s="29" t="s">
        <v>48</v>
      </c>
      <c r="B79" s="29"/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3">
        <f t="shared" si="11"/>
        <v>0</v>
      </c>
      <c r="R79" s="3">
        <f t="shared" si="11"/>
        <v>0</v>
      </c>
      <c r="S79" s="3">
        <f t="shared" si="14"/>
        <v>0</v>
      </c>
    </row>
    <row r="80" spans="1:19" ht="27.75">
      <c r="A80" s="31" t="s">
        <v>9</v>
      </c>
      <c r="B80" s="1" t="s">
        <v>49</v>
      </c>
      <c r="C80" s="3">
        <f>C79+C74+C70+C65+C58+C53+C51+C50+C47</f>
        <v>19</v>
      </c>
      <c r="D80" s="3">
        <f aca="true" t="shared" si="15" ref="D80:M80">D79+D74+D70+D65+D58+D53+D51+D50+D47</f>
        <v>46</v>
      </c>
      <c r="E80" s="3">
        <f t="shared" si="15"/>
        <v>0</v>
      </c>
      <c r="F80" s="3">
        <f t="shared" si="15"/>
        <v>0</v>
      </c>
      <c r="G80" s="3">
        <f t="shared" si="15"/>
        <v>0</v>
      </c>
      <c r="H80" s="3">
        <f t="shared" si="15"/>
        <v>0</v>
      </c>
      <c r="I80" s="3">
        <f t="shared" si="15"/>
        <v>0</v>
      </c>
      <c r="J80" s="3">
        <f t="shared" si="15"/>
        <v>0</v>
      </c>
      <c r="K80" s="3">
        <f t="shared" si="15"/>
        <v>0</v>
      </c>
      <c r="L80" s="3">
        <f t="shared" si="15"/>
        <v>0</v>
      </c>
      <c r="M80" s="3">
        <f t="shared" si="15"/>
        <v>0</v>
      </c>
      <c r="N80" s="3">
        <f>N79+N74+N70+N65+N58+N53+N51+N50+N47</f>
        <v>0</v>
      </c>
      <c r="O80" s="3">
        <f>O79+O74+O70+O65+O58+O53+O51+O50+O47</f>
        <v>1</v>
      </c>
      <c r="P80" s="3">
        <f>P79+P74+P70+P65+P58+P53+P51+P50+P47</f>
        <v>0</v>
      </c>
      <c r="Q80" s="3">
        <f t="shared" si="11"/>
        <v>20</v>
      </c>
      <c r="R80" s="3">
        <f t="shared" si="11"/>
        <v>46</v>
      </c>
      <c r="S80" s="3">
        <f>SUM(Q80:R80)</f>
        <v>66</v>
      </c>
    </row>
    <row r="81" spans="1:19" ht="27.75">
      <c r="A81" s="31"/>
      <c r="B81" s="1" t="s">
        <v>50</v>
      </c>
      <c r="C81" s="3">
        <f>C77+C71+C59+C52+C48</f>
        <v>5</v>
      </c>
      <c r="D81" s="3">
        <f aca="true" t="shared" si="16" ref="D81:M81">D77+D71+D59+D52+D48</f>
        <v>15</v>
      </c>
      <c r="E81" s="3">
        <f t="shared" si="16"/>
        <v>0</v>
      </c>
      <c r="F81" s="3">
        <f t="shared" si="16"/>
        <v>0</v>
      </c>
      <c r="G81" s="3">
        <f t="shared" si="16"/>
        <v>0</v>
      </c>
      <c r="H81" s="3">
        <f t="shared" si="16"/>
        <v>0</v>
      </c>
      <c r="I81" s="3">
        <f t="shared" si="16"/>
        <v>0</v>
      </c>
      <c r="J81" s="3">
        <f t="shared" si="16"/>
        <v>0</v>
      </c>
      <c r="K81" s="3">
        <f t="shared" si="16"/>
        <v>0</v>
      </c>
      <c r="L81" s="3">
        <f t="shared" si="16"/>
        <v>0</v>
      </c>
      <c r="M81" s="3">
        <f t="shared" si="16"/>
        <v>0</v>
      </c>
      <c r="N81" s="3">
        <f>N77+N71+N59+N52+N48</f>
        <v>0</v>
      </c>
      <c r="O81" s="3">
        <f>O77+O71+O59+O52+O48</f>
        <v>0</v>
      </c>
      <c r="P81" s="3">
        <f>P77+P71+P59+P52+P48</f>
        <v>0</v>
      </c>
      <c r="Q81" s="3">
        <f t="shared" si="11"/>
        <v>5</v>
      </c>
      <c r="R81" s="3">
        <f t="shared" si="11"/>
        <v>15</v>
      </c>
      <c r="S81" s="3">
        <f>SUM(Q81:R81)</f>
        <v>20</v>
      </c>
    </row>
    <row r="82" spans="1:19" ht="27.75">
      <c r="A82" s="31"/>
      <c r="B82" s="1" t="s">
        <v>51</v>
      </c>
      <c r="C82" s="3">
        <f>C78+C69+C60+C49</f>
        <v>5</v>
      </c>
      <c r="D82" s="3">
        <f aca="true" t="shared" si="17" ref="D82:M82">D78+D69+D60+D49</f>
        <v>6</v>
      </c>
      <c r="E82" s="3">
        <f t="shared" si="17"/>
        <v>0</v>
      </c>
      <c r="F82" s="3">
        <f t="shared" si="17"/>
        <v>0</v>
      </c>
      <c r="G82" s="3">
        <f t="shared" si="17"/>
        <v>0</v>
      </c>
      <c r="H82" s="3">
        <f t="shared" si="17"/>
        <v>0</v>
      </c>
      <c r="I82" s="3">
        <f t="shared" si="17"/>
        <v>0</v>
      </c>
      <c r="J82" s="3">
        <f t="shared" si="17"/>
        <v>0</v>
      </c>
      <c r="K82" s="3">
        <f t="shared" si="17"/>
        <v>0</v>
      </c>
      <c r="L82" s="3">
        <f t="shared" si="17"/>
        <v>0</v>
      </c>
      <c r="M82" s="3">
        <f t="shared" si="17"/>
        <v>0</v>
      </c>
      <c r="N82" s="3">
        <f>N78+N69+N60+N49</f>
        <v>0</v>
      </c>
      <c r="O82" s="3">
        <f>O78+O69+O60+O49</f>
        <v>0</v>
      </c>
      <c r="P82" s="3">
        <f>P78+P69+P60+P49</f>
        <v>0</v>
      </c>
      <c r="Q82" s="3">
        <f t="shared" si="11"/>
        <v>5</v>
      </c>
      <c r="R82" s="3">
        <f t="shared" si="11"/>
        <v>6</v>
      </c>
      <c r="S82" s="3">
        <f>SUM(Q82:R82)</f>
        <v>11</v>
      </c>
    </row>
    <row r="83" spans="1:19" ht="27.75">
      <c r="A83" s="37" t="s">
        <v>9</v>
      </c>
      <c r="B83" s="37"/>
      <c r="C83" s="10">
        <f>C82+C81+C80</f>
        <v>29</v>
      </c>
      <c r="D83" s="10">
        <f aca="true" t="shared" si="18" ref="D83:M83">D82+D81+D80</f>
        <v>67</v>
      </c>
      <c r="E83" s="10">
        <f t="shared" si="18"/>
        <v>0</v>
      </c>
      <c r="F83" s="10">
        <f t="shared" si="18"/>
        <v>0</v>
      </c>
      <c r="G83" s="10">
        <f t="shared" si="18"/>
        <v>0</v>
      </c>
      <c r="H83" s="10">
        <f t="shared" si="18"/>
        <v>0</v>
      </c>
      <c r="I83" s="10">
        <f t="shared" si="18"/>
        <v>0</v>
      </c>
      <c r="J83" s="10">
        <f t="shared" si="18"/>
        <v>0</v>
      </c>
      <c r="K83" s="10">
        <f t="shared" si="18"/>
        <v>0</v>
      </c>
      <c r="L83" s="10">
        <f t="shared" si="18"/>
        <v>0</v>
      </c>
      <c r="M83" s="10">
        <f t="shared" si="18"/>
        <v>0</v>
      </c>
      <c r="N83" s="10">
        <f>N82+N81+N80</f>
        <v>0</v>
      </c>
      <c r="O83" s="10">
        <f>O82+O81+O80</f>
        <v>1</v>
      </c>
      <c r="P83" s="10">
        <f>P82+P81+P80</f>
        <v>0</v>
      </c>
      <c r="Q83" s="10">
        <f t="shared" si="11"/>
        <v>30</v>
      </c>
      <c r="R83" s="10">
        <f t="shared" si="11"/>
        <v>67</v>
      </c>
      <c r="S83" s="10">
        <f>SUM(Q83:R83)</f>
        <v>97</v>
      </c>
    </row>
  </sheetData>
  <sheetProtection/>
  <mergeCells count="54">
    <mergeCell ref="A53:B53"/>
    <mergeCell ref="A54:A58"/>
    <mergeCell ref="A80:A82"/>
    <mergeCell ref="A83:B83"/>
    <mergeCell ref="A66:A69"/>
    <mergeCell ref="A70:B70"/>
    <mergeCell ref="A71:B71"/>
    <mergeCell ref="A72:A74"/>
    <mergeCell ref="A75:A77"/>
    <mergeCell ref="A79:B79"/>
    <mergeCell ref="A61:A65"/>
    <mergeCell ref="O45:P45"/>
    <mergeCell ref="Q45:S45"/>
    <mergeCell ref="A47:B47"/>
    <mergeCell ref="A48:B48"/>
    <mergeCell ref="I45:J45"/>
    <mergeCell ref="K45:L45"/>
    <mergeCell ref="A45:B46"/>
    <mergeCell ref="C45:D45"/>
    <mergeCell ref="E45:F45"/>
    <mergeCell ref="G45:H45"/>
    <mergeCell ref="M45:N45"/>
    <mergeCell ref="A50:B50"/>
    <mergeCell ref="A51:B51"/>
    <mergeCell ref="A52:B52"/>
    <mergeCell ref="A44:S44"/>
    <mergeCell ref="A10:B10"/>
    <mergeCell ref="A11:A15"/>
    <mergeCell ref="A18:A22"/>
    <mergeCell ref="A23:A26"/>
    <mergeCell ref="A27:B27"/>
    <mergeCell ref="A28:B28"/>
    <mergeCell ref="A29:A31"/>
    <mergeCell ref="A32:A34"/>
    <mergeCell ref="A36:B36"/>
    <mergeCell ref="A37:A39"/>
    <mergeCell ref="A40:B40"/>
    <mergeCell ref="A49:B49"/>
    <mergeCell ref="A9:B9"/>
    <mergeCell ref="A1:S1"/>
    <mergeCell ref="A2:B3"/>
    <mergeCell ref="C2:D2"/>
    <mergeCell ref="E2:F2"/>
    <mergeCell ref="G2:H2"/>
    <mergeCell ref="I2:J2"/>
    <mergeCell ref="K2:L2"/>
    <mergeCell ref="M2:N2"/>
    <mergeCell ref="O2:P2"/>
    <mergeCell ref="Q2:S2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3"/>
  <sheetViews>
    <sheetView rightToLeft="1" zoomScalePageLayoutView="0" workbookViewId="0" topLeftCell="A1">
      <selection activeCell="G17" sqref="G17"/>
    </sheetView>
  </sheetViews>
  <sheetFormatPr defaultColWidth="9.140625" defaultRowHeight="15"/>
  <sheetData>
    <row r="1" spans="1:31" ht="14.25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</row>
    <row r="2" spans="1:31" ht="14.25">
      <c r="A2" s="40" t="s">
        <v>54</v>
      </c>
      <c r="B2" s="40"/>
      <c r="C2" s="40" t="s">
        <v>55</v>
      </c>
      <c r="D2" s="40"/>
      <c r="E2" s="40" t="s">
        <v>56</v>
      </c>
      <c r="F2" s="40"/>
      <c r="G2" s="40" t="s">
        <v>57</v>
      </c>
      <c r="H2" s="40"/>
      <c r="I2" s="40" t="s">
        <v>58</v>
      </c>
      <c r="J2" s="40"/>
      <c r="K2" s="40" t="s">
        <v>59</v>
      </c>
      <c r="L2" s="40"/>
      <c r="M2" s="40" t="s">
        <v>60</v>
      </c>
      <c r="N2" s="40"/>
      <c r="O2" s="40" t="s">
        <v>61</v>
      </c>
      <c r="P2" s="40"/>
      <c r="Q2" s="40" t="s">
        <v>62</v>
      </c>
      <c r="R2" s="40"/>
      <c r="S2" s="40" t="s">
        <v>63</v>
      </c>
      <c r="T2" s="40"/>
      <c r="U2" s="40" t="s">
        <v>64</v>
      </c>
      <c r="V2" s="40"/>
      <c r="W2" s="40" t="s">
        <v>65</v>
      </c>
      <c r="X2" s="40"/>
      <c r="Y2" s="40" t="s">
        <v>66</v>
      </c>
      <c r="Z2" s="40"/>
      <c r="AA2" s="40" t="s">
        <v>67</v>
      </c>
      <c r="AB2" s="40"/>
      <c r="AC2" s="40" t="s">
        <v>9</v>
      </c>
      <c r="AD2" s="40"/>
      <c r="AE2" s="40"/>
    </row>
    <row r="3" spans="1:31" ht="14.25">
      <c r="A3" s="40"/>
      <c r="B3" s="40"/>
      <c r="C3" s="12" t="s">
        <v>68</v>
      </c>
      <c r="D3" s="12" t="s">
        <v>69</v>
      </c>
      <c r="E3" s="12" t="s">
        <v>68</v>
      </c>
      <c r="F3" s="12" t="s">
        <v>69</v>
      </c>
      <c r="G3" s="12" t="s">
        <v>68</v>
      </c>
      <c r="H3" s="12" t="s">
        <v>69</v>
      </c>
      <c r="I3" s="12" t="s">
        <v>68</v>
      </c>
      <c r="J3" s="12" t="s">
        <v>69</v>
      </c>
      <c r="K3" s="12" t="s">
        <v>68</v>
      </c>
      <c r="L3" s="12" t="s">
        <v>69</v>
      </c>
      <c r="M3" s="12" t="s">
        <v>68</v>
      </c>
      <c r="N3" s="12" t="s">
        <v>69</v>
      </c>
      <c r="O3" s="12" t="s">
        <v>68</v>
      </c>
      <c r="P3" s="12" t="s">
        <v>69</v>
      </c>
      <c r="Q3" s="12" t="s">
        <v>68</v>
      </c>
      <c r="R3" s="12" t="s">
        <v>69</v>
      </c>
      <c r="S3" s="12" t="s">
        <v>68</v>
      </c>
      <c r="T3" s="12" t="s">
        <v>69</v>
      </c>
      <c r="U3" s="12" t="s">
        <v>68</v>
      </c>
      <c r="V3" s="12" t="s">
        <v>69</v>
      </c>
      <c r="W3" s="12" t="s">
        <v>68</v>
      </c>
      <c r="X3" s="12" t="s">
        <v>69</v>
      </c>
      <c r="Y3" s="12" t="s">
        <v>68</v>
      </c>
      <c r="Z3" s="12" t="s">
        <v>69</v>
      </c>
      <c r="AA3" s="12" t="s">
        <v>68</v>
      </c>
      <c r="AB3" s="12" t="s">
        <v>69</v>
      </c>
      <c r="AC3" s="12" t="s">
        <v>68</v>
      </c>
      <c r="AD3" s="12" t="s">
        <v>69</v>
      </c>
      <c r="AE3" s="12" t="s">
        <v>70</v>
      </c>
    </row>
    <row r="4" spans="1:31" ht="14.25">
      <c r="A4" s="41" t="s">
        <v>71</v>
      </c>
      <c r="B4" s="13" t="s">
        <v>72</v>
      </c>
      <c r="C4" s="13">
        <v>0</v>
      </c>
      <c r="D4" s="13">
        <v>0</v>
      </c>
      <c r="E4" s="13">
        <v>2</v>
      </c>
      <c r="F4" s="13">
        <v>0</v>
      </c>
      <c r="G4" s="13">
        <v>0</v>
      </c>
      <c r="H4" s="13">
        <v>2</v>
      </c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88</v>
      </c>
      <c r="P4" s="13">
        <v>137</v>
      </c>
      <c r="Q4" s="13">
        <v>0</v>
      </c>
      <c r="R4" s="13">
        <v>0</v>
      </c>
      <c r="S4" s="13">
        <v>9</v>
      </c>
      <c r="T4" s="13">
        <v>12</v>
      </c>
      <c r="U4" s="13">
        <v>8</v>
      </c>
      <c r="V4" s="13">
        <v>6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2">
        <f>AA4+Y4+W4+U4+S4+Q4+O4+M4+K4+I4+G4+E4+C4</f>
        <v>107</v>
      </c>
      <c r="AD4" s="12">
        <f>AB4+Z4+X4+V4+T4+R4+P4+N4+L4+J4+H4+F4+D4</f>
        <v>157</v>
      </c>
      <c r="AE4" s="12">
        <f>SUM(AC4:AD4)</f>
        <v>264</v>
      </c>
    </row>
    <row r="5" spans="1:31" ht="14.25">
      <c r="A5" s="42"/>
      <c r="B5" s="13" t="s">
        <v>73</v>
      </c>
      <c r="C5" s="13">
        <v>0</v>
      </c>
      <c r="D5" s="13">
        <v>3</v>
      </c>
      <c r="E5" s="13">
        <v>1</v>
      </c>
      <c r="F5" s="13">
        <v>1</v>
      </c>
      <c r="G5" s="13">
        <v>0</v>
      </c>
      <c r="H5" s="13">
        <v>0</v>
      </c>
      <c r="I5" s="13">
        <v>0</v>
      </c>
      <c r="J5" s="13">
        <v>1</v>
      </c>
      <c r="K5" s="13">
        <v>0</v>
      </c>
      <c r="L5" s="13">
        <v>0</v>
      </c>
      <c r="M5" s="13">
        <v>0</v>
      </c>
      <c r="N5" s="13">
        <v>0</v>
      </c>
      <c r="O5" s="13">
        <v>59</v>
      </c>
      <c r="P5" s="13">
        <v>95</v>
      </c>
      <c r="Q5" s="13">
        <v>1</v>
      </c>
      <c r="R5" s="13">
        <v>0</v>
      </c>
      <c r="S5" s="13">
        <v>13</v>
      </c>
      <c r="T5" s="13">
        <v>30</v>
      </c>
      <c r="U5" s="13">
        <v>8</v>
      </c>
      <c r="V5" s="13">
        <v>12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2">
        <f aca="true" t="shared" si="0" ref="AC5:AD20">AA5+Y5+W5+U5+S5+Q5+O5+M5+K5+I5+G5+E5+C5</f>
        <v>82</v>
      </c>
      <c r="AD5" s="12">
        <f t="shared" si="0"/>
        <v>142</v>
      </c>
      <c r="AE5" s="12">
        <f aca="true" t="shared" si="1" ref="AE5:AE20">SUM(AC5:AD5)</f>
        <v>224</v>
      </c>
    </row>
    <row r="6" spans="1:31" ht="14.25">
      <c r="A6" s="42"/>
      <c r="B6" s="13" t="s">
        <v>74</v>
      </c>
      <c r="C6" s="13">
        <v>2</v>
      </c>
      <c r="D6" s="13">
        <v>0</v>
      </c>
      <c r="E6" s="13">
        <v>1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13">
        <v>0</v>
      </c>
      <c r="N6" s="13">
        <v>1</v>
      </c>
      <c r="O6" s="13">
        <v>8</v>
      </c>
      <c r="P6" s="13">
        <v>18</v>
      </c>
      <c r="Q6" s="13">
        <v>0</v>
      </c>
      <c r="R6" s="13">
        <v>0</v>
      </c>
      <c r="S6" s="13">
        <v>2</v>
      </c>
      <c r="T6" s="13">
        <v>4</v>
      </c>
      <c r="U6" s="13">
        <v>2</v>
      </c>
      <c r="V6" s="13">
        <v>0</v>
      </c>
      <c r="W6" s="13">
        <v>0</v>
      </c>
      <c r="X6" s="13">
        <v>0</v>
      </c>
      <c r="Y6" s="13">
        <v>0</v>
      </c>
      <c r="Z6" s="13">
        <v>0</v>
      </c>
      <c r="AA6" s="13">
        <v>0</v>
      </c>
      <c r="AB6" s="13">
        <v>0</v>
      </c>
      <c r="AC6" s="12">
        <f t="shared" si="0"/>
        <v>15</v>
      </c>
      <c r="AD6" s="12">
        <f t="shared" si="0"/>
        <v>23</v>
      </c>
      <c r="AE6" s="12">
        <f t="shared" si="1"/>
        <v>38</v>
      </c>
    </row>
    <row r="7" spans="1:31" ht="14.25">
      <c r="A7" s="43"/>
      <c r="B7" s="13" t="s">
        <v>75</v>
      </c>
      <c r="C7" s="12">
        <v>2</v>
      </c>
      <c r="D7" s="12">
        <v>3</v>
      </c>
      <c r="E7" s="12">
        <v>4</v>
      </c>
      <c r="F7" s="12">
        <v>1</v>
      </c>
      <c r="G7" s="12">
        <v>0</v>
      </c>
      <c r="H7" s="12">
        <v>2</v>
      </c>
      <c r="I7" s="12">
        <v>0</v>
      </c>
      <c r="J7" s="12">
        <v>1</v>
      </c>
      <c r="K7" s="12">
        <v>0</v>
      </c>
      <c r="L7" s="12">
        <v>0</v>
      </c>
      <c r="M7" s="12">
        <v>0</v>
      </c>
      <c r="N7" s="12">
        <v>1</v>
      </c>
      <c r="O7" s="12">
        <v>155</v>
      </c>
      <c r="P7" s="12">
        <v>250</v>
      </c>
      <c r="Q7" s="12">
        <v>1</v>
      </c>
      <c r="R7" s="12">
        <v>0</v>
      </c>
      <c r="S7" s="12">
        <v>24</v>
      </c>
      <c r="T7" s="12">
        <v>46</v>
      </c>
      <c r="U7" s="12">
        <v>18</v>
      </c>
      <c r="V7" s="12">
        <v>18</v>
      </c>
      <c r="W7" s="12">
        <v>0</v>
      </c>
      <c r="X7" s="12">
        <v>0</v>
      </c>
      <c r="Y7" s="12">
        <v>0</v>
      </c>
      <c r="Z7" s="12">
        <v>0</v>
      </c>
      <c r="AA7" s="12">
        <v>0</v>
      </c>
      <c r="AB7" s="12">
        <v>0</v>
      </c>
      <c r="AC7" s="12">
        <f t="shared" si="0"/>
        <v>204</v>
      </c>
      <c r="AD7" s="12">
        <f t="shared" si="0"/>
        <v>322</v>
      </c>
      <c r="AE7" s="12">
        <f t="shared" si="1"/>
        <v>526</v>
      </c>
    </row>
    <row r="8" spans="1:31" ht="14.25">
      <c r="A8" s="39" t="s">
        <v>76</v>
      </c>
      <c r="B8" s="39"/>
      <c r="C8" s="13">
        <v>0</v>
      </c>
      <c r="D8" s="13">
        <v>0</v>
      </c>
      <c r="E8" s="13">
        <v>3</v>
      </c>
      <c r="F8" s="13">
        <v>1</v>
      </c>
      <c r="G8" s="13">
        <v>5</v>
      </c>
      <c r="H8" s="13">
        <v>1</v>
      </c>
      <c r="I8" s="13">
        <v>1</v>
      </c>
      <c r="J8" s="13">
        <v>1</v>
      </c>
      <c r="K8" s="13">
        <v>2</v>
      </c>
      <c r="L8" s="13">
        <v>2</v>
      </c>
      <c r="M8" s="13">
        <v>8</v>
      </c>
      <c r="N8" s="13">
        <v>4</v>
      </c>
      <c r="O8" s="13">
        <v>48</v>
      </c>
      <c r="P8" s="13">
        <v>22</v>
      </c>
      <c r="Q8" s="13">
        <v>0</v>
      </c>
      <c r="R8" s="13">
        <v>0</v>
      </c>
      <c r="S8" s="13">
        <v>20</v>
      </c>
      <c r="T8" s="13">
        <v>13</v>
      </c>
      <c r="U8" s="13">
        <v>12</v>
      </c>
      <c r="V8" s="13">
        <v>1</v>
      </c>
      <c r="W8" s="13">
        <v>0</v>
      </c>
      <c r="X8" s="13">
        <v>0</v>
      </c>
      <c r="Y8" s="13">
        <v>1</v>
      </c>
      <c r="Z8" s="13">
        <v>0</v>
      </c>
      <c r="AA8" s="13">
        <v>0</v>
      </c>
      <c r="AB8" s="13">
        <v>0</v>
      </c>
      <c r="AC8" s="12">
        <f t="shared" si="0"/>
        <v>100</v>
      </c>
      <c r="AD8" s="12">
        <f t="shared" si="0"/>
        <v>45</v>
      </c>
      <c r="AE8" s="12">
        <f t="shared" si="1"/>
        <v>145</v>
      </c>
    </row>
    <row r="9" spans="1:31" ht="14.25">
      <c r="A9" s="39" t="s">
        <v>77</v>
      </c>
      <c r="B9" s="13" t="s">
        <v>78</v>
      </c>
      <c r="C9" s="13">
        <v>0</v>
      </c>
      <c r="D9" s="13">
        <v>0</v>
      </c>
      <c r="E9" s="13">
        <v>3</v>
      </c>
      <c r="F9" s="13">
        <v>0</v>
      </c>
      <c r="G9" s="13">
        <v>0</v>
      </c>
      <c r="H9" s="13">
        <v>0</v>
      </c>
      <c r="I9" s="13">
        <v>1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22</v>
      </c>
      <c r="P9" s="13">
        <v>13</v>
      </c>
      <c r="Q9" s="13">
        <v>2</v>
      </c>
      <c r="R9" s="13">
        <v>0</v>
      </c>
      <c r="S9" s="13">
        <v>9</v>
      </c>
      <c r="T9" s="13">
        <v>4</v>
      </c>
      <c r="U9" s="13">
        <v>3</v>
      </c>
      <c r="V9" s="13">
        <v>1</v>
      </c>
      <c r="W9" s="13">
        <v>2</v>
      </c>
      <c r="X9" s="13">
        <v>0</v>
      </c>
      <c r="Y9" s="13">
        <v>4</v>
      </c>
      <c r="Z9" s="13">
        <v>0</v>
      </c>
      <c r="AA9" s="13">
        <v>2</v>
      </c>
      <c r="AB9" s="13">
        <v>67</v>
      </c>
      <c r="AC9" s="12">
        <f t="shared" si="0"/>
        <v>48</v>
      </c>
      <c r="AD9" s="12">
        <f t="shared" si="0"/>
        <v>85</v>
      </c>
      <c r="AE9" s="12">
        <f t="shared" si="1"/>
        <v>133</v>
      </c>
    </row>
    <row r="10" spans="1:31" ht="14.25">
      <c r="A10" s="39"/>
      <c r="B10" s="13" t="s">
        <v>79</v>
      </c>
      <c r="C10" s="13">
        <v>0</v>
      </c>
      <c r="D10" s="13">
        <v>0</v>
      </c>
      <c r="E10" s="13">
        <v>1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1</v>
      </c>
      <c r="L10" s="13">
        <v>0</v>
      </c>
      <c r="M10" s="13">
        <v>1</v>
      </c>
      <c r="N10" s="13">
        <v>0</v>
      </c>
      <c r="O10" s="13">
        <v>17</v>
      </c>
      <c r="P10" s="13">
        <v>12</v>
      </c>
      <c r="Q10" s="13">
        <v>1</v>
      </c>
      <c r="R10" s="13">
        <v>0</v>
      </c>
      <c r="S10" s="13">
        <v>2</v>
      </c>
      <c r="T10" s="13">
        <v>1</v>
      </c>
      <c r="U10" s="13">
        <v>4</v>
      </c>
      <c r="V10" s="13">
        <v>2</v>
      </c>
      <c r="W10" s="13">
        <v>0</v>
      </c>
      <c r="X10" s="13">
        <v>0</v>
      </c>
      <c r="Y10" s="13">
        <v>2</v>
      </c>
      <c r="Z10" s="13">
        <v>0</v>
      </c>
      <c r="AA10" s="13">
        <v>0</v>
      </c>
      <c r="AB10" s="13">
        <v>45</v>
      </c>
      <c r="AC10" s="12">
        <f t="shared" si="0"/>
        <v>30</v>
      </c>
      <c r="AD10" s="12">
        <f t="shared" si="0"/>
        <v>60</v>
      </c>
      <c r="AE10" s="12">
        <f t="shared" si="1"/>
        <v>90</v>
      </c>
    </row>
    <row r="11" spans="1:31" ht="14.25">
      <c r="A11" s="39"/>
      <c r="B11" s="13" t="s">
        <v>80</v>
      </c>
      <c r="C11" s="13">
        <v>0</v>
      </c>
      <c r="D11" s="13">
        <v>0</v>
      </c>
      <c r="E11" s="13">
        <v>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26</v>
      </c>
      <c r="P11" s="13">
        <v>22</v>
      </c>
      <c r="Q11" s="13">
        <v>1</v>
      </c>
      <c r="R11" s="13">
        <v>0</v>
      </c>
      <c r="S11" s="13">
        <v>8</v>
      </c>
      <c r="T11" s="13">
        <v>3</v>
      </c>
      <c r="U11" s="13">
        <v>1</v>
      </c>
      <c r="V11" s="13">
        <v>3</v>
      </c>
      <c r="W11" s="13">
        <v>0</v>
      </c>
      <c r="X11" s="13">
        <v>0</v>
      </c>
      <c r="Y11" s="13">
        <v>1</v>
      </c>
      <c r="Z11" s="13">
        <v>0</v>
      </c>
      <c r="AA11" s="13">
        <v>0</v>
      </c>
      <c r="AB11" s="13">
        <v>68</v>
      </c>
      <c r="AC11" s="12">
        <f t="shared" si="0"/>
        <v>43</v>
      </c>
      <c r="AD11" s="12">
        <f t="shared" si="0"/>
        <v>96</v>
      </c>
      <c r="AE11" s="12">
        <f t="shared" si="1"/>
        <v>139</v>
      </c>
    </row>
    <row r="12" spans="1:31" ht="14.25">
      <c r="A12" s="39"/>
      <c r="B12" s="13" t="s">
        <v>75</v>
      </c>
      <c r="C12" s="12">
        <v>0</v>
      </c>
      <c r="D12" s="12">
        <v>0</v>
      </c>
      <c r="E12" s="12">
        <v>10</v>
      </c>
      <c r="F12" s="12">
        <v>0</v>
      </c>
      <c r="G12" s="12">
        <v>1</v>
      </c>
      <c r="H12" s="12">
        <v>0</v>
      </c>
      <c r="I12" s="12">
        <v>1</v>
      </c>
      <c r="J12" s="12">
        <v>0</v>
      </c>
      <c r="K12" s="12">
        <v>1</v>
      </c>
      <c r="L12" s="12">
        <v>0</v>
      </c>
      <c r="M12" s="12">
        <v>1</v>
      </c>
      <c r="N12" s="12">
        <v>0</v>
      </c>
      <c r="O12" s="12">
        <v>65</v>
      </c>
      <c r="P12" s="12">
        <v>47</v>
      </c>
      <c r="Q12" s="12">
        <v>4</v>
      </c>
      <c r="R12" s="12">
        <v>0</v>
      </c>
      <c r="S12" s="12">
        <v>19</v>
      </c>
      <c r="T12" s="12">
        <v>8</v>
      </c>
      <c r="U12" s="12">
        <v>8</v>
      </c>
      <c r="V12" s="12">
        <v>6</v>
      </c>
      <c r="W12" s="12">
        <v>2</v>
      </c>
      <c r="X12" s="12">
        <v>0</v>
      </c>
      <c r="Y12" s="12">
        <v>7</v>
      </c>
      <c r="Z12" s="12">
        <v>0</v>
      </c>
      <c r="AA12" s="12">
        <v>2</v>
      </c>
      <c r="AB12" s="12">
        <v>180</v>
      </c>
      <c r="AC12" s="12">
        <f t="shared" si="0"/>
        <v>121</v>
      </c>
      <c r="AD12" s="12">
        <f t="shared" si="0"/>
        <v>241</v>
      </c>
      <c r="AE12" s="12">
        <f t="shared" si="1"/>
        <v>362</v>
      </c>
    </row>
    <row r="13" spans="1:31" ht="14.25">
      <c r="A13" s="39" t="s">
        <v>81</v>
      </c>
      <c r="B13" s="39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28</v>
      </c>
      <c r="P13" s="13">
        <v>23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2">
        <f t="shared" si="0"/>
        <v>28</v>
      </c>
      <c r="AD13" s="12">
        <f t="shared" si="0"/>
        <v>23</v>
      </c>
      <c r="AE13" s="12">
        <f t="shared" si="1"/>
        <v>51</v>
      </c>
    </row>
    <row r="14" spans="1:31" ht="14.25">
      <c r="A14" s="39" t="s">
        <v>82</v>
      </c>
      <c r="B14" s="39"/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12</v>
      </c>
      <c r="I14" s="13">
        <v>4</v>
      </c>
      <c r="J14" s="13">
        <v>9</v>
      </c>
      <c r="K14" s="13">
        <v>1</v>
      </c>
      <c r="L14" s="13">
        <v>2</v>
      </c>
      <c r="M14" s="13">
        <v>3</v>
      </c>
      <c r="N14" s="13">
        <v>20</v>
      </c>
      <c r="O14" s="13">
        <v>9</v>
      </c>
      <c r="P14" s="13">
        <v>87</v>
      </c>
      <c r="Q14" s="13">
        <v>3</v>
      </c>
      <c r="R14" s="13">
        <v>1</v>
      </c>
      <c r="S14" s="13">
        <v>8</v>
      </c>
      <c r="T14" s="13">
        <v>7</v>
      </c>
      <c r="U14" s="13">
        <v>5</v>
      </c>
      <c r="V14" s="13">
        <v>13</v>
      </c>
      <c r="W14" s="13">
        <v>0</v>
      </c>
      <c r="X14" s="13">
        <v>1</v>
      </c>
      <c r="Y14" s="13">
        <v>0</v>
      </c>
      <c r="Z14" s="13">
        <v>1</v>
      </c>
      <c r="AA14" s="13">
        <v>0</v>
      </c>
      <c r="AB14" s="13">
        <v>0</v>
      </c>
      <c r="AC14" s="12">
        <f t="shared" si="0"/>
        <v>34</v>
      </c>
      <c r="AD14" s="12">
        <f t="shared" si="0"/>
        <v>153</v>
      </c>
      <c r="AE14" s="12">
        <f t="shared" si="1"/>
        <v>187</v>
      </c>
    </row>
    <row r="15" spans="1:31" ht="14.25">
      <c r="A15" s="39" t="s">
        <v>83</v>
      </c>
      <c r="B15" s="39"/>
      <c r="C15" s="13">
        <v>0</v>
      </c>
      <c r="D15" s="13">
        <v>0</v>
      </c>
      <c r="E15" s="13">
        <v>1</v>
      </c>
      <c r="F15" s="13">
        <v>0</v>
      </c>
      <c r="G15" s="13">
        <v>2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3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18</v>
      </c>
      <c r="T15" s="13">
        <v>9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2">
        <f t="shared" si="0"/>
        <v>24</v>
      </c>
      <c r="AD15" s="12">
        <f t="shared" si="0"/>
        <v>9</v>
      </c>
      <c r="AE15" s="12">
        <f t="shared" si="1"/>
        <v>33</v>
      </c>
    </row>
    <row r="16" spans="1:31" ht="14.25">
      <c r="A16" s="39" t="s">
        <v>84</v>
      </c>
      <c r="B16" s="39"/>
      <c r="C16" s="13">
        <v>0</v>
      </c>
      <c r="D16" s="13">
        <v>1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2</v>
      </c>
      <c r="P16" s="13">
        <v>0</v>
      </c>
      <c r="Q16" s="13">
        <v>0</v>
      </c>
      <c r="R16" s="13">
        <v>0</v>
      </c>
      <c r="S16" s="13">
        <v>39</v>
      </c>
      <c r="T16" s="13">
        <v>67</v>
      </c>
      <c r="U16" s="13">
        <v>0</v>
      </c>
      <c r="V16" s="13">
        <v>1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2">
        <f t="shared" si="0"/>
        <v>41</v>
      </c>
      <c r="AD16" s="12">
        <f t="shared" si="0"/>
        <v>69</v>
      </c>
      <c r="AE16" s="12">
        <f t="shared" si="1"/>
        <v>110</v>
      </c>
    </row>
    <row r="17" spans="1:31" ht="14.25">
      <c r="A17" s="39" t="s">
        <v>85</v>
      </c>
      <c r="B17" s="39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1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4</v>
      </c>
      <c r="O17" s="13">
        <v>0</v>
      </c>
      <c r="P17" s="13">
        <v>0</v>
      </c>
      <c r="Q17" s="13">
        <v>0</v>
      </c>
      <c r="R17" s="13">
        <v>1</v>
      </c>
      <c r="S17" s="13">
        <v>13</v>
      </c>
      <c r="T17" s="13">
        <v>68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2">
        <f t="shared" si="0"/>
        <v>13</v>
      </c>
      <c r="AD17" s="12">
        <f t="shared" si="0"/>
        <v>74</v>
      </c>
      <c r="AE17" s="12">
        <f t="shared" si="1"/>
        <v>87</v>
      </c>
    </row>
    <row r="18" spans="1:31" ht="14.25">
      <c r="A18" s="39" t="s">
        <v>86</v>
      </c>
      <c r="B18" s="39"/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0</v>
      </c>
      <c r="U18" s="13">
        <v>11</v>
      </c>
      <c r="V18" s="13">
        <v>23</v>
      </c>
      <c r="W18" s="13">
        <v>0</v>
      </c>
      <c r="X18" s="13">
        <v>0</v>
      </c>
      <c r="Y18" s="13">
        <v>0</v>
      </c>
      <c r="Z18" s="13">
        <v>0</v>
      </c>
      <c r="AA18" s="13">
        <v>0</v>
      </c>
      <c r="AB18" s="13">
        <v>0</v>
      </c>
      <c r="AC18" s="12">
        <f t="shared" si="0"/>
        <v>11</v>
      </c>
      <c r="AD18" s="12">
        <f t="shared" si="0"/>
        <v>23</v>
      </c>
      <c r="AE18" s="12">
        <f t="shared" si="1"/>
        <v>34</v>
      </c>
    </row>
    <row r="19" spans="1:31" ht="14.25">
      <c r="A19" s="39" t="s">
        <v>87</v>
      </c>
      <c r="B19" s="39"/>
      <c r="C19" s="13">
        <v>0</v>
      </c>
      <c r="D19" s="13">
        <v>0</v>
      </c>
      <c r="E19" s="13">
        <v>3</v>
      </c>
      <c r="F19" s="13">
        <v>1</v>
      </c>
      <c r="G19" s="13">
        <v>0</v>
      </c>
      <c r="H19" s="13">
        <v>5</v>
      </c>
      <c r="I19" s="13">
        <v>2</v>
      </c>
      <c r="J19" s="13">
        <v>2</v>
      </c>
      <c r="K19" s="13">
        <v>0</v>
      </c>
      <c r="L19" s="13">
        <v>0</v>
      </c>
      <c r="M19" s="13">
        <v>2</v>
      </c>
      <c r="N19" s="13">
        <v>4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19</v>
      </c>
      <c r="V19" s="13">
        <v>51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2">
        <f t="shared" si="0"/>
        <v>26</v>
      </c>
      <c r="AD19" s="12">
        <f t="shared" si="0"/>
        <v>63</v>
      </c>
      <c r="AE19" s="12">
        <f t="shared" si="1"/>
        <v>89</v>
      </c>
    </row>
    <row r="20" spans="1:31" ht="14.25">
      <c r="A20" s="39" t="s">
        <v>88</v>
      </c>
      <c r="B20" s="39"/>
      <c r="C20" s="13">
        <v>0</v>
      </c>
      <c r="D20" s="13">
        <v>0</v>
      </c>
      <c r="E20" s="13">
        <v>0</v>
      </c>
      <c r="F20" s="13">
        <v>1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1</v>
      </c>
      <c r="R20" s="13">
        <v>0</v>
      </c>
      <c r="S20" s="13">
        <v>0</v>
      </c>
      <c r="T20" s="13">
        <v>0</v>
      </c>
      <c r="U20" s="13">
        <v>8</v>
      </c>
      <c r="V20" s="13">
        <v>13</v>
      </c>
      <c r="W20" s="13">
        <v>0</v>
      </c>
      <c r="X20" s="13">
        <v>0</v>
      </c>
      <c r="Y20" s="13">
        <v>0</v>
      </c>
      <c r="Z20" s="13">
        <v>0</v>
      </c>
      <c r="AA20" s="13">
        <v>0</v>
      </c>
      <c r="AB20" s="13">
        <v>0</v>
      </c>
      <c r="AC20" s="12">
        <f t="shared" si="0"/>
        <v>9</v>
      </c>
      <c r="AD20" s="12">
        <f t="shared" si="0"/>
        <v>14</v>
      </c>
      <c r="AE20" s="12">
        <f t="shared" si="1"/>
        <v>23</v>
      </c>
    </row>
    <row r="21" spans="1:31" ht="14.25">
      <c r="A21" s="40" t="s">
        <v>9</v>
      </c>
      <c r="B21" s="40"/>
      <c r="C21" s="12">
        <f>C20+C19+C18+C17+C16+C15+C14+C13+C12+C8+C7</f>
        <v>3</v>
      </c>
      <c r="D21" s="12">
        <f aca="true" t="shared" si="2" ref="D21:AE21">D20+D19+D18+D17+D16+D15+D14+D13+D12+D8+D7</f>
        <v>4</v>
      </c>
      <c r="E21" s="12">
        <f t="shared" si="2"/>
        <v>21</v>
      </c>
      <c r="F21" s="12">
        <f t="shared" si="2"/>
        <v>4</v>
      </c>
      <c r="G21" s="12">
        <f t="shared" si="2"/>
        <v>8</v>
      </c>
      <c r="H21" s="12">
        <f t="shared" si="2"/>
        <v>21</v>
      </c>
      <c r="I21" s="12">
        <f t="shared" si="2"/>
        <v>8</v>
      </c>
      <c r="J21" s="12">
        <f t="shared" si="2"/>
        <v>13</v>
      </c>
      <c r="K21" s="12">
        <f t="shared" si="2"/>
        <v>4</v>
      </c>
      <c r="L21" s="12">
        <f t="shared" si="2"/>
        <v>4</v>
      </c>
      <c r="M21" s="12">
        <f t="shared" si="2"/>
        <v>17</v>
      </c>
      <c r="N21" s="12">
        <f t="shared" si="2"/>
        <v>33</v>
      </c>
      <c r="O21" s="12">
        <f t="shared" si="2"/>
        <v>307</v>
      </c>
      <c r="P21" s="12">
        <f t="shared" si="2"/>
        <v>429</v>
      </c>
      <c r="Q21" s="12">
        <f t="shared" si="2"/>
        <v>9</v>
      </c>
      <c r="R21" s="12">
        <f t="shared" si="2"/>
        <v>2</v>
      </c>
      <c r="S21" s="12">
        <f t="shared" si="2"/>
        <v>141</v>
      </c>
      <c r="T21" s="12">
        <f t="shared" si="2"/>
        <v>218</v>
      </c>
      <c r="U21" s="12">
        <f t="shared" si="2"/>
        <v>81</v>
      </c>
      <c r="V21" s="12">
        <f t="shared" si="2"/>
        <v>126</v>
      </c>
      <c r="W21" s="12">
        <f t="shared" si="2"/>
        <v>2</v>
      </c>
      <c r="X21" s="12">
        <f t="shared" si="2"/>
        <v>1</v>
      </c>
      <c r="Y21" s="12">
        <f t="shared" si="2"/>
        <v>8</v>
      </c>
      <c r="Z21" s="12">
        <f t="shared" si="2"/>
        <v>1</v>
      </c>
      <c r="AA21" s="12">
        <f t="shared" si="2"/>
        <v>2</v>
      </c>
      <c r="AB21" s="12">
        <f t="shared" si="2"/>
        <v>180</v>
      </c>
      <c r="AC21" s="12">
        <f t="shared" si="2"/>
        <v>611</v>
      </c>
      <c r="AD21" s="12">
        <f t="shared" si="2"/>
        <v>1036</v>
      </c>
      <c r="AE21" s="12">
        <f t="shared" si="2"/>
        <v>1647</v>
      </c>
    </row>
    <row r="22" spans="1:31" ht="14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 ht="14.25">
      <c r="A23" s="38" t="s">
        <v>89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ht="14.25">
      <c r="A24" s="40" t="s">
        <v>54</v>
      </c>
      <c r="B24" s="40"/>
      <c r="C24" s="40" t="s">
        <v>55</v>
      </c>
      <c r="D24" s="40"/>
      <c r="E24" s="40" t="s">
        <v>56</v>
      </c>
      <c r="F24" s="40"/>
      <c r="G24" s="40" t="s">
        <v>57</v>
      </c>
      <c r="H24" s="40"/>
      <c r="I24" s="40" t="s">
        <v>58</v>
      </c>
      <c r="J24" s="40"/>
      <c r="K24" s="40" t="s">
        <v>59</v>
      </c>
      <c r="L24" s="40"/>
      <c r="M24" s="40" t="s">
        <v>60</v>
      </c>
      <c r="N24" s="40"/>
      <c r="O24" s="40" t="s">
        <v>61</v>
      </c>
      <c r="P24" s="40"/>
      <c r="Q24" s="40" t="s">
        <v>62</v>
      </c>
      <c r="R24" s="40"/>
      <c r="S24" s="40" t="s">
        <v>63</v>
      </c>
      <c r="T24" s="40"/>
      <c r="U24" s="40" t="s">
        <v>64</v>
      </c>
      <c r="V24" s="40"/>
      <c r="W24" s="40" t="s">
        <v>65</v>
      </c>
      <c r="X24" s="40"/>
      <c r="Y24" s="40" t="s">
        <v>66</v>
      </c>
      <c r="Z24" s="40"/>
      <c r="AA24" s="40" t="s">
        <v>67</v>
      </c>
      <c r="AB24" s="40"/>
      <c r="AC24" s="40" t="s">
        <v>9</v>
      </c>
      <c r="AD24" s="40"/>
      <c r="AE24" s="40"/>
    </row>
    <row r="25" spans="1:31" ht="14.25">
      <c r="A25" s="40"/>
      <c r="B25" s="40"/>
      <c r="C25" s="12" t="s">
        <v>68</v>
      </c>
      <c r="D25" s="12" t="s">
        <v>69</v>
      </c>
      <c r="E25" s="12" t="s">
        <v>68</v>
      </c>
      <c r="F25" s="12" t="s">
        <v>69</v>
      </c>
      <c r="G25" s="12" t="s">
        <v>68</v>
      </c>
      <c r="H25" s="12" t="s">
        <v>69</v>
      </c>
      <c r="I25" s="12" t="s">
        <v>68</v>
      </c>
      <c r="J25" s="12" t="s">
        <v>69</v>
      </c>
      <c r="K25" s="12" t="s">
        <v>68</v>
      </c>
      <c r="L25" s="12" t="s">
        <v>69</v>
      </c>
      <c r="M25" s="12" t="s">
        <v>68</v>
      </c>
      <c r="N25" s="12" t="s">
        <v>69</v>
      </c>
      <c r="O25" s="12" t="s">
        <v>68</v>
      </c>
      <c r="P25" s="12" t="s">
        <v>69</v>
      </c>
      <c r="Q25" s="12" t="s">
        <v>68</v>
      </c>
      <c r="R25" s="12" t="s">
        <v>69</v>
      </c>
      <c r="S25" s="12" t="s">
        <v>68</v>
      </c>
      <c r="T25" s="12" t="s">
        <v>69</v>
      </c>
      <c r="U25" s="12" t="s">
        <v>68</v>
      </c>
      <c r="V25" s="12" t="s">
        <v>69</v>
      </c>
      <c r="W25" s="12" t="s">
        <v>68</v>
      </c>
      <c r="X25" s="12" t="s">
        <v>69</v>
      </c>
      <c r="Y25" s="12" t="s">
        <v>68</v>
      </c>
      <c r="Z25" s="12" t="s">
        <v>69</v>
      </c>
      <c r="AA25" s="12" t="s">
        <v>68</v>
      </c>
      <c r="AB25" s="12" t="s">
        <v>69</v>
      </c>
      <c r="AC25" s="12" t="s">
        <v>68</v>
      </c>
      <c r="AD25" s="12" t="s">
        <v>69</v>
      </c>
      <c r="AE25" s="12" t="s">
        <v>70</v>
      </c>
    </row>
    <row r="26" spans="1:31" ht="14.25">
      <c r="A26" s="39" t="s">
        <v>71</v>
      </c>
      <c r="B26" s="13" t="s">
        <v>90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4</v>
      </c>
      <c r="P26" s="13">
        <v>8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2">
        <f aca="true" t="shared" si="3" ref="AC26:AD42">AA26+Y26+W26+U26+S26+Q26+O26+M26+K26+I26+G26+E26+C26</f>
        <v>4</v>
      </c>
      <c r="AD26" s="12">
        <f t="shared" si="3"/>
        <v>8</v>
      </c>
      <c r="AE26" s="12">
        <f aca="true" t="shared" si="4" ref="AE26:AE42">SUM(AC26:AD26)</f>
        <v>12</v>
      </c>
    </row>
    <row r="27" spans="1:31" ht="14.25">
      <c r="A27" s="39"/>
      <c r="B27" s="13" t="s">
        <v>91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7</v>
      </c>
      <c r="P27" s="13">
        <v>8</v>
      </c>
      <c r="Q27" s="13">
        <v>1</v>
      </c>
      <c r="R27" s="13">
        <v>0</v>
      </c>
      <c r="S27" s="13">
        <v>0</v>
      </c>
      <c r="T27" s="13">
        <v>2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2">
        <f t="shared" si="3"/>
        <v>8</v>
      </c>
      <c r="AD27" s="12">
        <f t="shared" si="3"/>
        <v>10</v>
      </c>
      <c r="AE27" s="12">
        <f t="shared" si="4"/>
        <v>18</v>
      </c>
    </row>
    <row r="28" spans="1:31" ht="14.25">
      <c r="A28" s="39"/>
      <c r="B28" s="13" t="s">
        <v>92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2">
        <f t="shared" si="3"/>
        <v>0</v>
      </c>
      <c r="AD28" s="12">
        <f t="shared" si="3"/>
        <v>0</v>
      </c>
      <c r="AE28" s="12">
        <f t="shared" si="4"/>
        <v>0</v>
      </c>
    </row>
    <row r="29" spans="1:31" ht="14.25">
      <c r="A29" s="39"/>
      <c r="B29" s="13" t="s">
        <v>9</v>
      </c>
      <c r="C29" s="12">
        <f>SUM(C26:C28)</f>
        <v>0</v>
      </c>
      <c r="D29" s="12">
        <f aca="true" t="shared" si="5" ref="D29:AB29">SUM(D26:D28)</f>
        <v>0</v>
      </c>
      <c r="E29" s="12">
        <f t="shared" si="5"/>
        <v>0</v>
      </c>
      <c r="F29" s="12">
        <f t="shared" si="5"/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12">
        <f t="shared" si="5"/>
        <v>0</v>
      </c>
      <c r="M29" s="12">
        <f t="shared" si="5"/>
        <v>0</v>
      </c>
      <c r="N29" s="12">
        <f t="shared" si="5"/>
        <v>0</v>
      </c>
      <c r="O29" s="12">
        <f t="shared" si="5"/>
        <v>11</v>
      </c>
      <c r="P29" s="12">
        <f t="shared" si="5"/>
        <v>16</v>
      </c>
      <c r="Q29" s="12">
        <f t="shared" si="5"/>
        <v>1</v>
      </c>
      <c r="R29" s="12">
        <f t="shared" si="5"/>
        <v>0</v>
      </c>
      <c r="S29" s="12">
        <f t="shared" si="5"/>
        <v>0</v>
      </c>
      <c r="T29" s="12">
        <f t="shared" si="5"/>
        <v>2</v>
      </c>
      <c r="U29" s="12">
        <f t="shared" si="5"/>
        <v>0</v>
      </c>
      <c r="V29" s="12">
        <f t="shared" si="5"/>
        <v>0</v>
      </c>
      <c r="W29" s="12">
        <f t="shared" si="5"/>
        <v>0</v>
      </c>
      <c r="X29" s="12">
        <f t="shared" si="5"/>
        <v>0</v>
      </c>
      <c r="Y29" s="12">
        <f t="shared" si="5"/>
        <v>0</v>
      </c>
      <c r="Z29" s="12">
        <f t="shared" si="5"/>
        <v>0</v>
      </c>
      <c r="AA29" s="12">
        <f t="shared" si="5"/>
        <v>0</v>
      </c>
      <c r="AB29" s="12">
        <f t="shared" si="5"/>
        <v>0</v>
      </c>
      <c r="AC29" s="12">
        <f t="shared" si="3"/>
        <v>12</v>
      </c>
      <c r="AD29" s="12">
        <f t="shared" si="3"/>
        <v>18</v>
      </c>
      <c r="AE29" s="12">
        <f t="shared" si="4"/>
        <v>30</v>
      </c>
    </row>
    <row r="30" spans="1:31" ht="14.25">
      <c r="A30" s="39" t="s">
        <v>93</v>
      </c>
      <c r="B30" s="39"/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</v>
      </c>
      <c r="AB30" s="13">
        <v>0</v>
      </c>
      <c r="AC30" s="12">
        <f t="shared" si="3"/>
        <v>0</v>
      </c>
      <c r="AD30" s="12">
        <f t="shared" si="3"/>
        <v>0</v>
      </c>
      <c r="AE30" s="12">
        <f t="shared" si="4"/>
        <v>0</v>
      </c>
    </row>
    <row r="31" spans="1:31" ht="14.25">
      <c r="A31" s="39" t="s">
        <v>77</v>
      </c>
      <c r="B31" s="13" t="s">
        <v>78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2">
        <f t="shared" si="3"/>
        <v>0</v>
      </c>
      <c r="AD31" s="12">
        <f t="shared" si="3"/>
        <v>0</v>
      </c>
      <c r="AE31" s="12">
        <f t="shared" si="4"/>
        <v>0</v>
      </c>
    </row>
    <row r="32" spans="1:31" ht="14.25">
      <c r="A32" s="39"/>
      <c r="B32" s="13" t="s">
        <v>79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2">
        <f t="shared" si="3"/>
        <v>0</v>
      </c>
      <c r="AD32" s="12">
        <f t="shared" si="3"/>
        <v>0</v>
      </c>
      <c r="AE32" s="12">
        <f t="shared" si="4"/>
        <v>0</v>
      </c>
    </row>
    <row r="33" spans="1:31" ht="14.25">
      <c r="A33" s="39"/>
      <c r="B33" s="13" t="s">
        <v>80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1</v>
      </c>
      <c r="P33" s="13">
        <v>8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13">
        <v>0</v>
      </c>
      <c r="W33" s="13">
        <v>0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2">
        <f t="shared" si="3"/>
        <v>1</v>
      </c>
      <c r="AD33" s="12">
        <f t="shared" si="3"/>
        <v>8</v>
      </c>
      <c r="AE33" s="12">
        <f t="shared" si="4"/>
        <v>9</v>
      </c>
    </row>
    <row r="34" spans="1:31" ht="14.25">
      <c r="A34" s="39"/>
      <c r="B34" s="13" t="s">
        <v>75</v>
      </c>
      <c r="C34" s="12">
        <f>SUM(C31:C33)</f>
        <v>0</v>
      </c>
      <c r="D34" s="12">
        <f aca="true" t="shared" si="6" ref="D34:AB34">SUM(D31:D33)</f>
        <v>0</v>
      </c>
      <c r="E34" s="12">
        <f t="shared" si="6"/>
        <v>0</v>
      </c>
      <c r="F34" s="12">
        <f t="shared" si="6"/>
        <v>0</v>
      </c>
      <c r="G34" s="12">
        <f t="shared" si="6"/>
        <v>0</v>
      </c>
      <c r="H34" s="12">
        <f t="shared" si="6"/>
        <v>0</v>
      </c>
      <c r="I34" s="12">
        <f t="shared" si="6"/>
        <v>0</v>
      </c>
      <c r="J34" s="12">
        <f t="shared" si="6"/>
        <v>0</v>
      </c>
      <c r="K34" s="12">
        <f t="shared" si="6"/>
        <v>0</v>
      </c>
      <c r="L34" s="12">
        <f t="shared" si="6"/>
        <v>0</v>
      </c>
      <c r="M34" s="12">
        <f t="shared" si="6"/>
        <v>0</v>
      </c>
      <c r="N34" s="12">
        <f t="shared" si="6"/>
        <v>0</v>
      </c>
      <c r="O34" s="12">
        <f t="shared" si="6"/>
        <v>1</v>
      </c>
      <c r="P34" s="12">
        <f t="shared" si="6"/>
        <v>8</v>
      </c>
      <c r="Q34" s="12">
        <f t="shared" si="6"/>
        <v>0</v>
      </c>
      <c r="R34" s="12">
        <f t="shared" si="6"/>
        <v>0</v>
      </c>
      <c r="S34" s="12">
        <f t="shared" si="6"/>
        <v>0</v>
      </c>
      <c r="T34" s="12">
        <f t="shared" si="6"/>
        <v>0</v>
      </c>
      <c r="U34" s="12">
        <f t="shared" si="6"/>
        <v>0</v>
      </c>
      <c r="V34" s="12">
        <f t="shared" si="6"/>
        <v>0</v>
      </c>
      <c r="W34" s="12">
        <f t="shared" si="6"/>
        <v>0</v>
      </c>
      <c r="X34" s="12">
        <f t="shared" si="6"/>
        <v>0</v>
      </c>
      <c r="Y34" s="12">
        <f t="shared" si="6"/>
        <v>0</v>
      </c>
      <c r="Z34" s="12">
        <f t="shared" si="6"/>
        <v>0</v>
      </c>
      <c r="AA34" s="12">
        <f t="shared" si="6"/>
        <v>0</v>
      </c>
      <c r="AB34" s="12">
        <f t="shared" si="6"/>
        <v>0</v>
      </c>
      <c r="AC34" s="12">
        <f t="shared" si="3"/>
        <v>1</v>
      </c>
      <c r="AD34" s="12">
        <f t="shared" si="3"/>
        <v>8</v>
      </c>
      <c r="AE34" s="12">
        <f t="shared" si="4"/>
        <v>9</v>
      </c>
    </row>
    <row r="35" spans="1:31" ht="14.25">
      <c r="A35" s="39" t="s">
        <v>94</v>
      </c>
      <c r="B35" s="39"/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2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2">
        <f t="shared" si="3"/>
        <v>2</v>
      </c>
      <c r="AD35" s="12">
        <f t="shared" si="3"/>
        <v>0</v>
      </c>
      <c r="AE35" s="12">
        <f t="shared" si="4"/>
        <v>2</v>
      </c>
    </row>
    <row r="36" spans="1:31" ht="14.25">
      <c r="A36" s="39" t="s">
        <v>95</v>
      </c>
      <c r="B36" s="39"/>
      <c r="C36" s="13">
        <v>0</v>
      </c>
      <c r="D36" s="13">
        <v>0</v>
      </c>
      <c r="E36" s="13">
        <v>1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3</v>
      </c>
      <c r="P36" s="13">
        <v>20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2">
        <f t="shared" si="3"/>
        <v>4</v>
      </c>
      <c r="AD36" s="12">
        <f t="shared" si="3"/>
        <v>20</v>
      </c>
      <c r="AE36" s="12">
        <f t="shared" si="4"/>
        <v>24</v>
      </c>
    </row>
    <row r="37" spans="1:31" ht="14.25">
      <c r="A37" s="39" t="s">
        <v>84</v>
      </c>
      <c r="B37" s="39"/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3</v>
      </c>
      <c r="T37" s="13">
        <v>4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2">
        <f t="shared" si="3"/>
        <v>3</v>
      </c>
      <c r="AD37" s="12">
        <f t="shared" si="3"/>
        <v>4</v>
      </c>
      <c r="AE37" s="12">
        <f t="shared" si="4"/>
        <v>7</v>
      </c>
    </row>
    <row r="38" spans="1:31" ht="14.25">
      <c r="A38" s="39" t="s">
        <v>85</v>
      </c>
      <c r="B38" s="39"/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1</v>
      </c>
      <c r="T38" s="13">
        <v>11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2">
        <f t="shared" si="3"/>
        <v>1</v>
      </c>
      <c r="AD38" s="12">
        <f t="shared" si="3"/>
        <v>11</v>
      </c>
      <c r="AE38" s="12">
        <f t="shared" si="4"/>
        <v>12</v>
      </c>
    </row>
    <row r="39" spans="1:31" ht="14.25">
      <c r="A39" s="39" t="s">
        <v>83</v>
      </c>
      <c r="B39" s="39"/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1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2">
        <f t="shared" si="3"/>
        <v>1</v>
      </c>
      <c r="AD39" s="12">
        <f t="shared" si="3"/>
        <v>0</v>
      </c>
      <c r="AE39" s="12">
        <f t="shared" si="4"/>
        <v>1</v>
      </c>
    </row>
    <row r="40" spans="1:31" ht="14.25">
      <c r="A40" s="39" t="s">
        <v>87</v>
      </c>
      <c r="B40" s="39"/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1</v>
      </c>
      <c r="V40" s="13">
        <v>4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2">
        <f t="shared" si="3"/>
        <v>1</v>
      </c>
      <c r="AD40" s="12">
        <f t="shared" si="3"/>
        <v>4</v>
      </c>
      <c r="AE40" s="12">
        <f t="shared" si="4"/>
        <v>5</v>
      </c>
    </row>
    <row r="41" spans="1:31" ht="14.25">
      <c r="A41" s="39" t="s">
        <v>96</v>
      </c>
      <c r="B41" s="39"/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2</v>
      </c>
      <c r="V41" s="13">
        <v>1</v>
      </c>
      <c r="W41" s="13">
        <v>0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2">
        <f t="shared" si="3"/>
        <v>2</v>
      </c>
      <c r="AD41" s="12">
        <f t="shared" si="3"/>
        <v>1</v>
      </c>
      <c r="AE41" s="12">
        <f t="shared" si="4"/>
        <v>3</v>
      </c>
    </row>
    <row r="42" spans="1:31" ht="14.25">
      <c r="A42" s="39" t="s">
        <v>88</v>
      </c>
      <c r="B42" s="39"/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2</v>
      </c>
      <c r="V42" s="13">
        <v>1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2">
        <f t="shared" si="3"/>
        <v>2</v>
      </c>
      <c r="AD42" s="12">
        <f t="shared" si="3"/>
        <v>1</v>
      </c>
      <c r="AE42" s="12">
        <f t="shared" si="4"/>
        <v>3</v>
      </c>
    </row>
    <row r="43" spans="1:31" ht="14.25">
      <c r="A43" s="40" t="s">
        <v>97</v>
      </c>
      <c r="B43" s="40"/>
      <c r="C43" s="12">
        <f>C42+C41+C40+C39+C38+C37+C36+C35+C34+C30+C29</f>
        <v>0</v>
      </c>
      <c r="D43" s="12">
        <f aca="true" t="shared" si="7" ref="D43:AE43">D42+D41+D40+D39+D38+D37+D36+D35+D34+D30+D29</f>
        <v>0</v>
      </c>
      <c r="E43" s="12">
        <f t="shared" si="7"/>
        <v>1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17</v>
      </c>
      <c r="P43" s="12">
        <f t="shared" si="7"/>
        <v>44</v>
      </c>
      <c r="Q43" s="12">
        <f t="shared" si="7"/>
        <v>1</v>
      </c>
      <c r="R43" s="12">
        <f t="shared" si="7"/>
        <v>0</v>
      </c>
      <c r="S43" s="12">
        <f t="shared" si="7"/>
        <v>5</v>
      </c>
      <c r="T43" s="12">
        <f t="shared" si="7"/>
        <v>17</v>
      </c>
      <c r="U43" s="12">
        <f t="shared" si="7"/>
        <v>5</v>
      </c>
      <c r="V43" s="12">
        <f t="shared" si="7"/>
        <v>6</v>
      </c>
      <c r="W43" s="12">
        <f t="shared" si="7"/>
        <v>0</v>
      </c>
      <c r="X43" s="12">
        <f t="shared" si="7"/>
        <v>0</v>
      </c>
      <c r="Y43" s="12">
        <f t="shared" si="7"/>
        <v>0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29</v>
      </c>
      <c r="AD43" s="12">
        <f t="shared" si="7"/>
        <v>67</v>
      </c>
      <c r="AE43" s="12">
        <f t="shared" si="7"/>
        <v>96</v>
      </c>
    </row>
  </sheetData>
  <sheetProtection/>
  <mergeCells count="56">
    <mergeCell ref="K2:L2"/>
    <mergeCell ref="A18:B18"/>
    <mergeCell ref="Y2:Z2"/>
    <mergeCell ref="A13:B13"/>
    <mergeCell ref="A14:B14"/>
    <mergeCell ref="A15:B15"/>
    <mergeCell ref="A16:B16"/>
    <mergeCell ref="A17:B17"/>
    <mergeCell ref="AA2:AB2"/>
    <mergeCell ref="AC2:AE2"/>
    <mergeCell ref="A4:A7"/>
    <mergeCell ref="A8:B8"/>
    <mergeCell ref="A9:A12"/>
    <mergeCell ref="M2:N2"/>
    <mergeCell ref="O2:P2"/>
    <mergeCell ref="Q2:R2"/>
    <mergeCell ref="S2:T2"/>
    <mergeCell ref="U2:V2"/>
    <mergeCell ref="W2:X2"/>
    <mergeCell ref="A2:B3"/>
    <mergeCell ref="C2:D2"/>
    <mergeCell ref="E2:F2"/>
    <mergeCell ref="G2:H2"/>
    <mergeCell ref="I2:J2"/>
    <mergeCell ref="Q24:R24"/>
    <mergeCell ref="A19:B19"/>
    <mergeCell ref="A20:B20"/>
    <mergeCell ref="A21:B21"/>
    <mergeCell ref="A24:B25"/>
    <mergeCell ref="C24:D24"/>
    <mergeCell ref="E24:F24"/>
    <mergeCell ref="A41:B41"/>
    <mergeCell ref="A42:B42"/>
    <mergeCell ref="A43:B43"/>
    <mergeCell ref="A26:A29"/>
    <mergeCell ref="A30:B30"/>
    <mergeCell ref="A31:A34"/>
    <mergeCell ref="A35:B35"/>
    <mergeCell ref="A36:B36"/>
    <mergeCell ref="A37:B37"/>
    <mergeCell ref="A1:AE1"/>
    <mergeCell ref="A23:AE23"/>
    <mergeCell ref="A38:B38"/>
    <mergeCell ref="A39:B39"/>
    <mergeCell ref="A40:B40"/>
    <mergeCell ref="S24:T24"/>
    <mergeCell ref="U24:V24"/>
    <mergeCell ref="W24:X24"/>
    <mergeCell ref="Y24:Z24"/>
    <mergeCell ref="AA24:AB24"/>
    <mergeCell ref="AC24:AE24"/>
    <mergeCell ref="G24:H24"/>
    <mergeCell ref="I24:J24"/>
    <mergeCell ref="K24:L24"/>
    <mergeCell ref="M24:N24"/>
    <mergeCell ref="O24:P2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rightToLeft="1" zoomScalePageLayoutView="0" workbookViewId="0" topLeftCell="A1">
      <selection activeCell="A1" sqref="A1:O15"/>
    </sheetView>
  </sheetViews>
  <sheetFormatPr defaultColWidth="9.140625" defaultRowHeight="15"/>
  <sheetData>
    <row r="1" spans="1:15" ht="18.75" customHeight="1">
      <c r="A1" s="47" t="s">
        <v>98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8">
      <c r="A2" s="45" t="s">
        <v>99</v>
      </c>
      <c r="B2" s="45"/>
      <c r="C2" s="45" t="s">
        <v>2</v>
      </c>
      <c r="D2" s="45"/>
      <c r="E2" s="45" t="s">
        <v>3</v>
      </c>
      <c r="F2" s="45"/>
      <c r="G2" s="45" t="s">
        <v>4</v>
      </c>
      <c r="H2" s="45"/>
      <c r="I2" s="45" t="s">
        <v>90</v>
      </c>
      <c r="J2" s="45"/>
      <c r="K2" s="45" t="s">
        <v>8</v>
      </c>
      <c r="L2" s="45"/>
      <c r="M2" s="45" t="s">
        <v>9</v>
      </c>
      <c r="N2" s="45"/>
      <c r="O2" s="45"/>
    </row>
    <row r="3" spans="1:15" ht="27.75">
      <c r="A3" s="45"/>
      <c r="B3" s="45"/>
      <c r="C3" s="23" t="s">
        <v>10</v>
      </c>
      <c r="D3" s="23" t="s">
        <v>11</v>
      </c>
      <c r="E3" s="23" t="s">
        <v>10</v>
      </c>
      <c r="F3" s="23" t="s">
        <v>11</v>
      </c>
      <c r="G3" s="23" t="s">
        <v>10</v>
      </c>
      <c r="H3" s="23" t="s">
        <v>11</v>
      </c>
      <c r="I3" s="23" t="s">
        <v>10</v>
      </c>
      <c r="J3" s="23" t="s">
        <v>11</v>
      </c>
      <c r="K3" s="23" t="s">
        <v>10</v>
      </c>
      <c r="L3" s="23" t="s">
        <v>11</v>
      </c>
      <c r="M3" s="25" t="s">
        <v>68</v>
      </c>
      <c r="N3" s="25" t="s">
        <v>69</v>
      </c>
      <c r="O3" s="24" t="s">
        <v>9</v>
      </c>
    </row>
    <row r="4" spans="1:15" ht="18">
      <c r="A4" s="44" t="s">
        <v>100</v>
      </c>
      <c r="B4" s="26" t="s">
        <v>101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5">
        <f>K4+I4+G4+E4+C4</f>
        <v>0</v>
      </c>
      <c r="N4" s="25">
        <f>L4+J4+H4+F4+D4</f>
        <v>0</v>
      </c>
      <c r="O4" s="28">
        <f>SUM(M4:N4)</f>
        <v>0</v>
      </c>
    </row>
    <row r="5" spans="1:15" ht="18">
      <c r="A5" s="44"/>
      <c r="B5" s="26" t="s">
        <v>102</v>
      </c>
      <c r="C5" s="26">
        <v>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5">
        <f aca="true" t="shared" si="0" ref="M5:M14">K5+I5+G5+E5+C5</f>
        <v>0</v>
      </c>
      <c r="N5" s="25">
        <f aca="true" t="shared" si="1" ref="N5:N14">L5+J5+H5+F5+D5</f>
        <v>0</v>
      </c>
      <c r="O5" s="28">
        <f aca="true" t="shared" si="2" ref="O5:O14">SUM(M5:N5)</f>
        <v>0</v>
      </c>
    </row>
    <row r="6" spans="1:15" ht="18">
      <c r="A6" s="44"/>
      <c r="B6" s="26" t="s">
        <v>103</v>
      </c>
      <c r="C6" s="26">
        <v>0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5">
        <f t="shared" si="0"/>
        <v>0</v>
      </c>
      <c r="N6" s="25">
        <f t="shared" si="1"/>
        <v>0</v>
      </c>
      <c r="O6" s="28">
        <f t="shared" si="2"/>
        <v>0</v>
      </c>
    </row>
    <row r="7" spans="1:15" ht="18">
      <c r="A7" s="44" t="s">
        <v>104</v>
      </c>
      <c r="B7" s="26" t="s">
        <v>101</v>
      </c>
      <c r="C7" s="26">
        <v>0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5">
        <f t="shared" si="0"/>
        <v>0</v>
      </c>
      <c r="N7" s="25">
        <f t="shared" si="1"/>
        <v>0</v>
      </c>
      <c r="O7" s="28">
        <f t="shared" si="2"/>
        <v>0</v>
      </c>
    </row>
    <row r="8" spans="1:15" ht="18">
      <c r="A8" s="44"/>
      <c r="B8" s="26" t="s">
        <v>102</v>
      </c>
      <c r="C8" s="26">
        <v>7</v>
      </c>
      <c r="D8" s="26">
        <v>4</v>
      </c>
      <c r="E8" s="26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0</v>
      </c>
      <c r="L8" s="26">
        <v>0</v>
      </c>
      <c r="M8" s="25">
        <f t="shared" si="0"/>
        <v>7</v>
      </c>
      <c r="N8" s="25">
        <f t="shared" si="1"/>
        <v>4</v>
      </c>
      <c r="O8" s="28">
        <f t="shared" si="2"/>
        <v>11</v>
      </c>
    </row>
    <row r="9" spans="1:15" ht="18">
      <c r="A9" s="44"/>
      <c r="B9" s="26" t="s">
        <v>103</v>
      </c>
      <c r="C9" s="26">
        <v>4</v>
      </c>
      <c r="D9" s="26">
        <v>2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5">
        <f t="shared" si="0"/>
        <v>4</v>
      </c>
      <c r="N9" s="25">
        <f t="shared" si="1"/>
        <v>2</v>
      </c>
      <c r="O9" s="28">
        <f t="shared" si="2"/>
        <v>6</v>
      </c>
    </row>
    <row r="10" spans="1:15" ht="18">
      <c r="A10" s="44" t="s">
        <v>82</v>
      </c>
      <c r="B10" s="26" t="s">
        <v>101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5">
        <f t="shared" si="0"/>
        <v>0</v>
      </c>
      <c r="N10" s="25">
        <f t="shared" si="1"/>
        <v>0</v>
      </c>
      <c r="O10" s="28">
        <f t="shared" si="2"/>
        <v>0</v>
      </c>
    </row>
    <row r="11" spans="1:15" ht="18">
      <c r="A11" s="44"/>
      <c r="B11" s="26" t="s">
        <v>102</v>
      </c>
      <c r="C11" s="26">
        <v>14</v>
      </c>
      <c r="D11" s="26">
        <v>19</v>
      </c>
      <c r="E11" s="26">
        <v>0</v>
      </c>
      <c r="F11" s="26">
        <v>1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5">
        <f t="shared" si="0"/>
        <v>14</v>
      </c>
      <c r="N11" s="25">
        <f t="shared" si="1"/>
        <v>20</v>
      </c>
      <c r="O11" s="28">
        <f t="shared" si="2"/>
        <v>34</v>
      </c>
    </row>
    <row r="12" spans="1:15" ht="18">
      <c r="A12" s="44"/>
      <c r="B12" s="26" t="s">
        <v>103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5">
        <f t="shared" si="0"/>
        <v>0</v>
      </c>
      <c r="N12" s="25">
        <f t="shared" si="1"/>
        <v>0</v>
      </c>
      <c r="O12" s="28">
        <f t="shared" si="2"/>
        <v>0</v>
      </c>
    </row>
    <row r="13" spans="1:15" ht="18">
      <c r="A13" s="45" t="s">
        <v>105</v>
      </c>
      <c r="B13" s="25" t="s">
        <v>101</v>
      </c>
      <c r="C13" s="25">
        <f>C4+C7+C10</f>
        <v>0</v>
      </c>
      <c r="D13" s="25">
        <f aca="true" t="shared" si="3" ref="D13:L13">D4+D7+D10</f>
        <v>0</v>
      </c>
      <c r="E13" s="25">
        <f t="shared" si="3"/>
        <v>0</v>
      </c>
      <c r="F13" s="25">
        <f t="shared" si="3"/>
        <v>0</v>
      </c>
      <c r="G13" s="25">
        <f t="shared" si="3"/>
        <v>0</v>
      </c>
      <c r="H13" s="25">
        <f t="shared" si="3"/>
        <v>0</v>
      </c>
      <c r="I13" s="25">
        <f t="shared" si="3"/>
        <v>0</v>
      </c>
      <c r="J13" s="25">
        <f t="shared" si="3"/>
        <v>0</v>
      </c>
      <c r="K13" s="25">
        <f t="shared" si="3"/>
        <v>0</v>
      </c>
      <c r="L13" s="25">
        <f t="shared" si="3"/>
        <v>0</v>
      </c>
      <c r="M13" s="25">
        <f t="shared" si="0"/>
        <v>0</v>
      </c>
      <c r="N13" s="25">
        <f t="shared" si="1"/>
        <v>0</v>
      </c>
      <c r="O13" s="28">
        <f t="shared" si="2"/>
        <v>0</v>
      </c>
    </row>
    <row r="14" spans="1:15" ht="18">
      <c r="A14" s="45"/>
      <c r="B14" s="25" t="s">
        <v>102</v>
      </c>
      <c r="C14" s="25">
        <f aca="true" t="shared" si="4" ref="C14:L15">C5+C8+C11</f>
        <v>21</v>
      </c>
      <c r="D14" s="25">
        <f t="shared" si="4"/>
        <v>23</v>
      </c>
      <c r="E14" s="25">
        <f t="shared" si="4"/>
        <v>0</v>
      </c>
      <c r="F14" s="25">
        <f t="shared" si="4"/>
        <v>1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0"/>
        <v>21</v>
      </c>
      <c r="N14" s="25">
        <f t="shared" si="1"/>
        <v>24</v>
      </c>
      <c r="O14" s="28">
        <f t="shared" si="2"/>
        <v>45</v>
      </c>
    </row>
    <row r="15" spans="1:15" ht="18">
      <c r="A15" s="45"/>
      <c r="B15" s="25" t="s">
        <v>103</v>
      </c>
      <c r="C15" s="25">
        <f t="shared" si="4"/>
        <v>4</v>
      </c>
      <c r="D15" s="25">
        <f t="shared" si="4"/>
        <v>2</v>
      </c>
      <c r="E15" s="25">
        <f t="shared" si="4"/>
        <v>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>K15+I15+G15+E15+C15</f>
        <v>4</v>
      </c>
      <c r="N15" s="25">
        <f>L15+J15+H15+F15+D15</f>
        <v>2</v>
      </c>
      <c r="O15" s="28">
        <f>SUM(M15:N15)</f>
        <v>6</v>
      </c>
    </row>
    <row r="18" spans="1:8" ht="20.25">
      <c r="A18" s="46" t="s">
        <v>110</v>
      </c>
      <c r="B18" s="46"/>
      <c r="C18" s="46"/>
      <c r="D18" s="46"/>
      <c r="E18" s="46"/>
      <c r="F18" s="46"/>
      <c r="G18" s="46"/>
      <c r="H18" s="46"/>
    </row>
  </sheetData>
  <sheetProtection/>
  <mergeCells count="13">
    <mergeCell ref="A1:O1"/>
    <mergeCell ref="A4:A6"/>
    <mergeCell ref="A7:A9"/>
    <mergeCell ref="A2:B3"/>
    <mergeCell ref="C2:D2"/>
    <mergeCell ref="E2:F2"/>
    <mergeCell ref="G2:H2"/>
    <mergeCell ref="I2:J2"/>
    <mergeCell ref="A10:A12"/>
    <mergeCell ref="A13:A15"/>
    <mergeCell ref="A18:H18"/>
    <mergeCell ref="K2:L2"/>
    <mergeCell ref="M2:O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5"/>
  <sheetViews>
    <sheetView rightToLeft="1" zoomScalePageLayoutView="0" workbookViewId="0" topLeftCell="A1">
      <selection activeCell="D19" sqref="D19"/>
    </sheetView>
  </sheetViews>
  <sheetFormatPr defaultColWidth="9.140625" defaultRowHeight="15"/>
  <cols>
    <col min="3" max="33" width="5.57421875" style="0" customWidth="1"/>
  </cols>
  <sheetData>
    <row r="1" spans="1:33" ht="18">
      <c r="A1" s="47" t="s">
        <v>106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1:33" ht="15">
      <c r="A2" s="49" t="s">
        <v>99</v>
      </c>
      <c r="B2" s="49"/>
      <c r="C2" s="51" t="s">
        <v>55</v>
      </c>
      <c r="D2" s="52"/>
      <c r="E2" s="51" t="s">
        <v>107</v>
      </c>
      <c r="F2" s="53"/>
      <c r="G2" s="51" t="s">
        <v>56</v>
      </c>
      <c r="H2" s="53"/>
      <c r="I2" s="51" t="s">
        <v>57</v>
      </c>
      <c r="J2" s="52"/>
      <c r="K2" s="51" t="s">
        <v>58</v>
      </c>
      <c r="L2" s="53"/>
      <c r="M2" s="50" t="s">
        <v>59</v>
      </c>
      <c r="N2" s="50"/>
      <c r="O2" s="50" t="s">
        <v>60</v>
      </c>
      <c r="P2" s="50"/>
      <c r="Q2" s="50" t="s">
        <v>61</v>
      </c>
      <c r="R2" s="50"/>
      <c r="S2" s="50" t="s">
        <v>108</v>
      </c>
      <c r="T2" s="50"/>
      <c r="U2" s="51" t="s">
        <v>63</v>
      </c>
      <c r="V2" s="52"/>
      <c r="W2" s="53" t="s">
        <v>51</v>
      </c>
      <c r="X2" s="52"/>
      <c r="Y2" s="51" t="s">
        <v>65</v>
      </c>
      <c r="Z2" s="52"/>
      <c r="AA2" s="51" t="s">
        <v>66</v>
      </c>
      <c r="AB2" s="52"/>
      <c r="AC2" s="51" t="s">
        <v>67</v>
      </c>
      <c r="AD2" s="52"/>
      <c r="AE2" s="51" t="s">
        <v>9</v>
      </c>
      <c r="AF2" s="53"/>
      <c r="AG2" s="52"/>
    </row>
    <row r="3" spans="1:33" ht="15">
      <c r="A3" s="49"/>
      <c r="B3" s="49"/>
      <c r="C3" s="14" t="s">
        <v>10</v>
      </c>
      <c r="D3" s="14" t="s">
        <v>11</v>
      </c>
      <c r="E3" s="14" t="s">
        <v>10</v>
      </c>
      <c r="F3" s="14" t="s">
        <v>11</v>
      </c>
      <c r="G3" s="14" t="s">
        <v>10</v>
      </c>
      <c r="H3" s="14" t="s">
        <v>11</v>
      </c>
      <c r="I3" s="14" t="s">
        <v>10</v>
      </c>
      <c r="J3" s="14" t="s">
        <v>11</v>
      </c>
      <c r="K3" s="14" t="s">
        <v>10</v>
      </c>
      <c r="L3" s="14" t="s">
        <v>11</v>
      </c>
      <c r="M3" s="14" t="s">
        <v>10</v>
      </c>
      <c r="N3" s="14" t="s">
        <v>11</v>
      </c>
      <c r="O3" s="14" t="s">
        <v>10</v>
      </c>
      <c r="P3" s="14" t="s">
        <v>11</v>
      </c>
      <c r="Q3" s="14" t="s">
        <v>10</v>
      </c>
      <c r="R3" s="14" t="s">
        <v>11</v>
      </c>
      <c r="S3" s="14" t="s">
        <v>10</v>
      </c>
      <c r="T3" s="14" t="s">
        <v>11</v>
      </c>
      <c r="U3" s="14" t="s">
        <v>10</v>
      </c>
      <c r="V3" s="14" t="s">
        <v>11</v>
      </c>
      <c r="W3" s="14" t="s">
        <v>10</v>
      </c>
      <c r="X3" s="14" t="s">
        <v>11</v>
      </c>
      <c r="Y3" s="14" t="s">
        <v>10</v>
      </c>
      <c r="Z3" s="14" t="s">
        <v>11</v>
      </c>
      <c r="AA3" s="14" t="s">
        <v>10</v>
      </c>
      <c r="AB3" s="14" t="s">
        <v>11</v>
      </c>
      <c r="AC3" s="14" t="s">
        <v>10</v>
      </c>
      <c r="AD3" s="14" t="s">
        <v>11</v>
      </c>
      <c r="AE3" s="14" t="s">
        <v>10</v>
      </c>
      <c r="AF3" s="14" t="s">
        <v>11</v>
      </c>
      <c r="AG3" s="14" t="s">
        <v>97</v>
      </c>
    </row>
    <row r="4" spans="1:33" ht="15">
      <c r="A4" s="48" t="s">
        <v>109</v>
      </c>
      <c r="B4" s="15" t="s">
        <v>101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0</v>
      </c>
      <c r="U4" s="15">
        <v>0</v>
      </c>
      <c r="V4" s="15">
        <v>0</v>
      </c>
      <c r="W4" s="15">
        <v>0</v>
      </c>
      <c r="X4" s="15">
        <v>0</v>
      </c>
      <c r="Y4" s="15">
        <v>0</v>
      </c>
      <c r="Z4" s="15">
        <v>0</v>
      </c>
      <c r="AA4" s="15">
        <v>0</v>
      </c>
      <c r="AB4" s="15">
        <v>0</v>
      </c>
      <c r="AC4" s="15">
        <v>0</v>
      </c>
      <c r="AD4" s="15">
        <v>0</v>
      </c>
      <c r="AE4" s="14">
        <f>AC4+AA4+Y4+W4+U4+S4+Q4+O4+M4+K4+I4+G4+E4+C4</f>
        <v>0</v>
      </c>
      <c r="AF4" s="14">
        <f>AD4+AB4+Z4+X4+V4+T4+R4+P4+N4+L4+J4+H4+F4+D4</f>
        <v>0</v>
      </c>
      <c r="AG4" s="14">
        <f>AE4+AF4</f>
        <v>0</v>
      </c>
    </row>
    <row r="5" spans="1:33" ht="15">
      <c r="A5" s="48"/>
      <c r="B5" s="15" t="s">
        <v>102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5">
        <v>0</v>
      </c>
      <c r="U5" s="15">
        <v>0</v>
      </c>
      <c r="V5" s="15">
        <v>0</v>
      </c>
      <c r="W5" s="15">
        <v>0</v>
      </c>
      <c r="X5" s="15">
        <v>0</v>
      </c>
      <c r="Y5" s="15">
        <v>0</v>
      </c>
      <c r="Z5" s="15">
        <v>0</v>
      </c>
      <c r="AA5" s="15">
        <v>0</v>
      </c>
      <c r="AB5" s="15">
        <v>0</v>
      </c>
      <c r="AC5" s="15">
        <v>0</v>
      </c>
      <c r="AD5" s="15">
        <v>0</v>
      </c>
      <c r="AE5" s="14">
        <f aca="true" t="shared" si="0" ref="AE5:AF12">AC5+AA5+Y5+W5+U5+S5+Q5+O5+M5+K5+I5+G5+E5+C5</f>
        <v>0</v>
      </c>
      <c r="AF5" s="14">
        <f t="shared" si="0"/>
        <v>0</v>
      </c>
      <c r="AG5" s="14">
        <f aca="true" t="shared" si="1" ref="AG5:AG12">AE5+AF5</f>
        <v>0</v>
      </c>
    </row>
    <row r="6" spans="1:33" ht="15">
      <c r="A6" s="48"/>
      <c r="B6" s="15" t="s">
        <v>103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5">
        <v>0</v>
      </c>
      <c r="U6" s="15">
        <v>0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5">
        <v>0</v>
      </c>
      <c r="AC6" s="15">
        <v>0</v>
      </c>
      <c r="AD6" s="15">
        <v>0</v>
      </c>
      <c r="AE6" s="14">
        <f t="shared" si="0"/>
        <v>0</v>
      </c>
      <c r="AF6" s="14">
        <f t="shared" si="0"/>
        <v>0</v>
      </c>
      <c r="AG6" s="14">
        <f t="shared" si="1"/>
        <v>0</v>
      </c>
    </row>
    <row r="7" spans="1:33" ht="15">
      <c r="A7" s="48" t="s">
        <v>104</v>
      </c>
      <c r="B7" s="15" t="s">
        <v>101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4">
        <f t="shared" si="0"/>
        <v>0</v>
      </c>
      <c r="AF7" s="14">
        <f t="shared" si="0"/>
        <v>0</v>
      </c>
      <c r="AG7" s="14">
        <f t="shared" si="1"/>
        <v>0</v>
      </c>
    </row>
    <row r="8" spans="1:33" ht="15">
      <c r="A8" s="48"/>
      <c r="B8" s="15" t="s">
        <v>102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1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5</v>
      </c>
      <c r="R8" s="15">
        <v>4</v>
      </c>
      <c r="S8" s="15">
        <v>0</v>
      </c>
      <c r="T8" s="15">
        <v>0</v>
      </c>
      <c r="U8" s="15">
        <v>1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  <c r="AB8" s="15">
        <v>0</v>
      </c>
      <c r="AC8" s="15">
        <v>0</v>
      </c>
      <c r="AD8" s="15">
        <v>0</v>
      </c>
      <c r="AE8" s="14">
        <f t="shared" si="0"/>
        <v>7</v>
      </c>
      <c r="AF8" s="14">
        <f t="shared" si="0"/>
        <v>4</v>
      </c>
      <c r="AG8" s="14">
        <f t="shared" si="1"/>
        <v>11</v>
      </c>
    </row>
    <row r="9" spans="1:33" ht="15">
      <c r="A9" s="48"/>
      <c r="B9" s="15" t="s">
        <v>103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3</v>
      </c>
      <c r="R9" s="15">
        <v>2</v>
      </c>
      <c r="S9" s="15">
        <v>0</v>
      </c>
      <c r="T9" s="15">
        <v>0</v>
      </c>
      <c r="U9" s="15">
        <v>0</v>
      </c>
      <c r="V9" s="15">
        <v>0</v>
      </c>
      <c r="W9" s="15">
        <v>1</v>
      </c>
      <c r="X9" s="15">
        <v>0</v>
      </c>
      <c r="Y9" s="15">
        <v>0</v>
      </c>
      <c r="Z9" s="15">
        <v>0</v>
      </c>
      <c r="AA9" s="15">
        <v>0</v>
      </c>
      <c r="AB9" s="15">
        <v>0</v>
      </c>
      <c r="AC9" s="15">
        <v>0</v>
      </c>
      <c r="AD9" s="15">
        <v>0</v>
      </c>
      <c r="AE9" s="14">
        <f t="shared" si="0"/>
        <v>4</v>
      </c>
      <c r="AF9" s="14">
        <f t="shared" si="0"/>
        <v>2</v>
      </c>
      <c r="AG9" s="14">
        <f t="shared" si="1"/>
        <v>6</v>
      </c>
    </row>
    <row r="10" spans="1:33" ht="15">
      <c r="A10" s="48" t="s">
        <v>82</v>
      </c>
      <c r="B10" s="15" t="s">
        <v>101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0</v>
      </c>
      <c r="AA10" s="15">
        <v>0</v>
      </c>
      <c r="AB10" s="15">
        <v>0</v>
      </c>
      <c r="AC10" s="15">
        <v>0</v>
      </c>
      <c r="AD10" s="15">
        <v>0</v>
      </c>
      <c r="AE10" s="14">
        <f t="shared" si="0"/>
        <v>0</v>
      </c>
      <c r="AF10" s="14">
        <f t="shared" si="0"/>
        <v>0</v>
      </c>
      <c r="AG10" s="14">
        <f t="shared" si="1"/>
        <v>0</v>
      </c>
    </row>
    <row r="11" spans="1:33" ht="15">
      <c r="A11" s="48"/>
      <c r="B11" s="15" t="s">
        <v>102</v>
      </c>
      <c r="C11" s="15">
        <v>0</v>
      </c>
      <c r="D11" s="15">
        <v>0</v>
      </c>
      <c r="E11" s="15">
        <v>0</v>
      </c>
      <c r="F11" s="15">
        <v>0</v>
      </c>
      <c r="G11" s="15">
        <v>2</v>
      </c>
      <c r="H11" s="15">
        <v>4</v>
      </c>
      <c r="I11" s="15">
        <v>2</v>
      </c>
      <c r="J11" s="15">
        <v>2</v>
      </c>
      <c r="K11" s="15">
        <v>0</v>
      </c>
      <c r="L11" s="15">
        <v>0</v>
      </c>
      <c r="M11" s="15">
        <v>0</v>
      </c>
      <c r="N11" s="15">
        <v>0</v>
      </c>
      <c r="O11" s="15">
        <v>1</v>
      </c>
      <c r="P11" s="15">
        <v>2</v>
      </c>
      <c r="Q11" s="15">
        <v>2</v>
      </c>
      <c r="R11" s="15">
        <v>7</v>
      </c>
      <c r="S11" s="15">
        <v>3</v>
      </c>
      <c r="T11" s="15">
        <v>0</v>
      </c>
      <c r="U11" s="15">
        <v>4</v>
      </c>
      <c r="V11" s="15">
        <v>3</v>
      </c>
      <c r="W11" s="15">
        <v>0</v>
      </c>
      <c r="X11" s="15">
        <v>1</v>
      </c>
      <c r="Y11" s="15">
        <v>0</v>
      </c>
      <c r="Z11" s="15">
        <v>0</v>
      </c>
      <c r="AA11" s="15">
        <v>0</v>
      </c>
      <c r="AB11" s="15">
        <v>0</v>
      </c>
      <c r="AC11" s="15">
        <v>0</v>
      </c>
      <c r="AD11" s="15">
        <v>0</v>
      </c>
      <c r="AE11" s="14">
        <f t="shared" si="0"/>
        <v>14</v>
      </c>
      <c r="AF11" s="14">
        <f t="shared" si="0"/>
        <v>19</v>
      </c>
      <c r="AG11" s="14">
        <f t="shared" si="1"/>
        <v>33</v>
      </c>
    </row>
    <row r="12" spans="1:33" ht="15">
      <c r="A12" s="48"/>
      <c r="B12" s="15" t="s">
        <v>103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14">
        <f t="shared" si="0"/>
        <v>0</v>
      </c>
      <c r="AF12" s="14">
        <f t="shared" si="0"/>
        <v>0</v>
      </c>
      <c r="AG12" s="14">
        <f t="shared" si="1"/>
        <v>0</v>
      </c>
    </row>
    <row r="13" spans="1:33" ht="15">
      <c r="A13" s="49" t="s">
        <v>105</v>
      </c>
      <c r="B13" s="14" t="s">
        <v>101</v>
      </c>
      <c r="C13" s="14">
        <f>C10+C7+C4</f>
        <v>0</v>
      </c>
      <c r="D13" s="14">
        <f aca="true" t="shared" si="2" ref="D13:AG13">D10+D7+D4</f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  <c r="H13" s="14">
        <f t="shared" si="2"/>
        <v>0</v>
      </c>
      <c r="I13" s="14">
        <f t="shared" si="2"/>
        <v>0</v>
      </c>
      <c r="J13" s="14">
        <f t="shared" si="2"/>
        <v>0</v>
      </c>
      <c r="K13" s="14">
        <f t="shared" si="2"/>
        <v>0</v>
      </c>
      <c r="L13" s="14">
        <f t="shared" si="2"/>
        <v>0</v>
      </c>
      <c r="M13" s="14">
        <f t="shared" si="2"/>
        <v>0</v>
      </c>
      <c r="N13" s="14">
        <f t="shared" si="2"/>
        <v>0</v>
      </c>
      <c r="O13" s="14">
        <f t="shared" si="2"/>
        <v>0</v>
      </c>
      <c r="P13" s="14">
        <f t="shared" si="2"/>
        <v>0</v>
      </c>
      <c r="Q13" s="14">
        <f t="shared" si="2"/>
        <v>0</v>
      </c>
      <c r="R13" s="14">
        <f t="shared" si="2"/>
        <v>0</v>
      </c>
      <c r="S13" s="14">
        <f t="shared" si="2"/>
        <v>0</v>
      </c>
      <c r="T13" s="14">
        <f t="shared" si="2"/>
        <v>0</v>
      </c>
      <c r="U13" s="14">
        <f t="shared" si="2"/>
        <v>0</v>
      </c>
      <c r="V13" s="14">
        <f t="shared" si="2"/>
        <v>0</v>
      </c>
      <c r="W13" s="14">
        <f t="shared" si="2"/>
        <v>0</v>
      </c>
      <c r="X13" s="14">
        <f t="shared" si="2"/>
        <v>0</v>
      </c>
      <c r="Y13" s="14">
        <f t="shared" si="2"/>
        <v>0</v>
      </c>
      <c r="Z13" s="14">
        <f t="shared" si="2"/>
        <v>0</v>
      </c>
      <c r="AA13" s="14">
        <f t="shared" si="2"/>
        <v>0</v>
      </c>
      <c r="AB13" s="14">
        <f t="shared" si="2"/>
        <v>0</v>
      </c>
      <c r="AC13" s="14">
        <f t="shared" si="2"/>
        <v>0</v>
      </c>
      <c r="AD13" s="14">
        <f t="shared" si="2"/>
        <v>0</v>
      </c>
      <c r="AE13" s="14">
        <f t="shared" si="2"/>
        <v>0</v>
      </c>
      <c r="AF13" s="14">
        <f t="shared" si="2"/>
        <v>0</v>
      </c>
      <c r="AG13" s="14">
        <f t="shared" si="2"/>
        <v>0</v>
      </c>
    </row>
    <row r="14" spans="1:33" ht="15">
      <c r="A14" s="49"/>
      <c r="B14" s="14" t="s">
        <v>102</v>
      </c>
      <c r="C14" s="14">
        <f aca="true" t="shared" si="3" ref="C14:AG15">C11+C8+C5</f>
        <v>0</v>
      </c>
      <c r="D14" s="14">
        <f t="shared" si="3"/>
        <v>0</v>
      </c>
      <c r="E14" s="14">
        <f t="shared" si="3"/>
        <v>0</v>
      </c>
      <c r="F14" s="14">
        <f t="shared" si="3"/>
        <v>0</v>
      </c>
      <c r="G14" s="14">
        <f t="shared" si="3"/>
        <v>2</v>
      </c>
      <c r="H14" s="14">
        <f t="shared" si="3"/>
        <v>4</v>
      </c>
      <c r="I14" s="14">
        <f t="shared" si="3"/>
        <v>3</v>
      </c>
      <c r="J14" s="14">
        <f t="shared" si="3"/>
        <v>2</v>
      </c>
      <c r="K14" s="14">
        <f t="shared" si="3"/>
        <v>0</v>
      </c>
      <c r="L14" s="14">
        <f t="shared" si="3"/>
        <v>0</v>
      </c>
      <c r="M14" s="14">
        <f t="shared" si="3"/>
        <v>0</v>
      </c>
      <c r="N14" s="14">
        <f t="shared" si="3"/>
        <v>0</v>
      </c>
      <c r="O14" s="14">
        <f t="shared" si="3"/>
        <v>1</v>
      </c>
      <c r="P14" s="14">
        <f t="shared" si="3"/>
        <v>2</v>
      </c>
      <c r="Q14" s="14">
        <f t="shared" si="3"/>
        <v>7</v>
      </c>
      <c r="R14" s="14">
        <f t="shared" si="3"/>
        <v>11</v>
      </c>
      <c r="S14" s="14">
        <f t="shared" si="3"/>
        <v>3</v>
      </c>
      <c r="T14" s="14">
        <f t="shared" si="3"/>
        <v>0</v>
      </c>
      <c r="U14" s="14">
        <f t="shared" si="3"/>
        <v>5</v>
      </c>
      <c r="V14" s="14">
        <f t="shared" si="3"/>
        <v>3</v>
      </c>
      <c r="W14" s="14">
        <f t="shared" si="3"/>
        <v>0</v>
      </c>
      <c r="X14" s="14">
        <f t="shared" si="3"/>
        <v>1</v>
      </c>
      <c r="Y14" s="14">
        <f t="shared" si="3"/>
        <v>0</v>
      </c>
      <c r="Z14" s="14">
        <f t="shared" si="3"/>
        <v>0</v>
      </c>
      <c r="AA14" s="14">
        <f t="shared" si="3"/>
        <v>0</v>
      </c>
      <c r="AB14" s="14">
        <f t="shared" si="3"/>
        <v>0</v>
      </c>
      <c r="AC14" s="14">
        <f t="shared" si="3"/>
        <v>0</v>
      </c>
      <c r="AD14" s="14">
        <f t="shared" si="3"/>
        <v>0</v>
      </c>
      <c r="AE14" s="14">
        <f t="shared" si="3"/>
        <v>21</v>
      </c>
      <c r="AF14" s="14">
        <f t="shared" si="3"/>
        <v>23</v>
      </c>
      <c r="AG14" s="14">
        <f t="shared" si="3"/>
        <v>44</v>
      </c>
    </row>
    <row r="15" spans="1:33" ht="15">
      <c r="A15" s="49"/>
      <c r="B15" s="14" t="s">
        <v>103</v>
      </c>
      <c r="C15" s="14">
        <f t="shared" si="3"/>
        <v>0</v>
      </c>
      <c r="D15" s="14">
        <f t="shared" si="3"/>
        <v>0</v>
      </c>
      <c r="E15" s="14">
        <f t="shared" si="3"/>
        <v>0</v>
      </c>
      <c r="F15" s="14">
        <f t="shared" si="3"/>
        <v>0</v>
      </c>
      <c r="G15" s="14">
        <f t="shared" si="3"/>
        <v>0</v>
      </c>
      <c r="H15" s="14">
        <f t="shared" si="3"/>
        <v>0</v>
      </c>
      <c r="I15" s="14">
        <f t="shared" si="3"/>
        <v>0</v>
      </c>
      <c r="J15" s="14">
        <f t="shared" si="3"/>
        <v>0</v>
      </c>
      <c r="K15" s="14">
        <f t="shared" si="3"/>
        <v>0</v>
      </c>
      <c r="L15" s="14">
        <f t="shared" si="3"/>
        <v>0</v>
      </c>
      <c r="M15" s="14">
        <f t="shared" si="3"/>
        <v>0</v>
      </c>
      <c r="N15" s="14">
        <f t="shared" si="3"/>
        <v>0</v>
      </c>
      <c r="O15" s="14">
        <f t="shared" si="3"/>
        <v>0</v>
      </c>
      <c r="P15" s="14">
        <f t="shared" si="3"/>
        <v>0</v>
      </c>
      <c r="Q15" s="14">
        <f t="shared" si="3"/>
        <v>3</v>
      </c>
      <c r="R15" s="14">
        <f t="shared" si="3"/>
        <v>2</v>
      </c>
      <c r="S15" s="14">
        <f t="shared" si="3"/>
        <v>0</v>
      </c>
      <c r="T15" s="14">
        <f t="shared" si="3"/>
        <v>0</v>
      </c>
      <c r="U15" s="14">
        <f t="shared" si="3"/>
        <v>0</v>
      </c>
      <c r="V15" s="14">
        <f t="shared" si="3"/>
        <v>0</v>
      </c>
      <c r="W15" s="14">
        <f t="shared" si="3"/>
        <v>1</v>
      </c>
      <c r="X15" s="14">
        <f t="shared" si="3"/>
        <v>0</v>
      </c>
      <c r="Y15" s="14">
        <f t="shared" si="3"/>
        <v>0</v>
      </c>
      <c r="Z15" s="14">
        <f t="shared" si="3"/>
        <v>0</v>
      </c>
      <c r="AA15" s="14">
        <f t="shared" si="3"/>
        <v>0</v>
      </c>
      <c r="AB15" s="14">
        <f t="shared" si="3"/>
        <v>0</v>
      </c>
      <c r="AC15" s="14">
        <f t="shared" si="3"/>
        <v>0</v>
      </c>
      <c r="AD15" s="14">
        <f t="shared" si="3"/>
        <v>0</v>
      </c>
      <c r="AE15" s="14">
        <f t="shared" si="3"/>
        <v>4</v>
      </c>
      <c r="AF15" s="14">
        <f t="shared" si="3"/>
        <v>2</v>
      </c>
      <c r="AG15" s="14">
        <f t="shared" si="3"/>
        <v>6</v>
      </c>
    </row>
  </sheetData>
  <sheetProtection/>
  <mergeCells count="21">
    <mergeCell ref="A1:AG1"/>
    <mergeCell ref="A2:B3"/>
    <mergeCell ref="C2:D2"/>
    <mergeCell ref="E2:F2"/>
    <mergeCell ref="G2:H2"/>
    <mergeCell ref="I2:J2"/>
    <mergeCell ref="K2:L2"/>
    <mergeCell ref="M2:N2"/>
    <mergeCell ref="O2:P2"/>
    <mergeCell ref="Q2:R2"/>
    <mergeCell ref="AE2:AG2"/>
    <mergeCell ref="U2:V2"/>
    <mergeCell ref="W2:X2"/>
    <mergeCell ref="Y2:Z2"/>
    <mergeCell ref="AA2:AB2"/>
    <mergeCell ref="AC2:AD2"/>
    <mergeCell ref="A4:A6"/>
    <mergeCell ref="A7:A9"/>
    <mergeCell ref="A10:A12"/>
    <mergeCell ref="A13:A15"/>
    <mergeCell ref="S2:T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rightToLeft="1" zoomScalePageLayoutView="0" workbookViewId="0" topLeftCell="A1">
      <selection activeCell="I7" sqref="I7"/>
    </sheetView>
  </sheetViews>
  <sheetFormatPr defaultColWidth="9.140625" defaultRowHeight="15"/>
  <cols>
    <col min="1" max="2" width="9.00390625" style="19" customWidth="1"/>
    <col min="3" max="3" width="6.8515625" style="19" customWidth="1"/>
    <col min="4" max="4" width="6.421875" style="19" customWidth="1"/>
    <col min="5" max="5" width="6.8515625" style="19" customWidth="1"/>
    <col min="6" max="6" width="7.57421875" style="19" customWidth="1"/>
    <col min="7" max="7" width="6.8515625" style="19" customWidth="1"/>
    <col min="8" max="8" width="6.421875" style="19" customWidth="1"/>
    <col min="9" max="14" width="5.57421875" style="19" customWidth="1"/>
    <col min="15" max="15" width="7.421875" style="19" bestFit="1" customWidth="1"/>
    <col min="16" max="18" width="5.57421875" style="19" customWidth="1"/>
    <col min="19" max="16384" width="9.00390625" style="19" customWidth="1"/>
  </cols>
  <sheetData>
    <row r="1" spans="1:15" ht="27.75">
      <c r="A1" s="56" t="s">
        <v>111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54.75" customHeight="1">
      <c r="A2" s="63" t="s">
        <v>54</v>
      </c>
      <c r="B2" s="64"/>
      <c r="C2" s="54" t="s">
        <v>112</v>
      </c>
      <c r="D2" s="67"/>
      <c r="E2" s="54" t="s">
        <v>3</v>
      </c>
      <c r="F2" s="67"/>
      <c r="G2" s="68" t="s">
        <v>119</v>
      </c>
      <c r="H2" s="69"/>
      <c r="I2" s="54" t="s">
        <v>90</v>
      </c>
      <c r="J2" s="55"/>
      <c r="K2" s="54" t="s">
        <v>116</v>
      </c>
      <c r="L2" s="67"/>
      <c r="M2" s="54" t="s">
        <v>9</v>
      </c>
      <c r="N2" s="55"/>
      <c r="O2" s="55"/>
    </row>
    <row r="3" spans="1:15" ht="27.75">
      <c r="A3" s="65"/>
      <c r="B3" s="66"/>
      <c r="C3" s="16" t="s">
        <v>68</v>
      </c>
      <c r="D3" s="16" t="s">
        <v>69</v>
      </c>
      <c r="E3" s="16" t="s">
        <v>68</v>
      </c>
      <c r="F3" s="16" t="s">
        <v>69</v>
      </c>
      <c r="G3" s="16" t="s">
        <v>68</v>
      </c>
      <c r="H3" s="16" t="s">
        <v>69</v>
      </c>
      <c r="I3" s="16" t="s">
        <v>68</v>
      </c>
      <c r="J3" s="16" t="s">
        <v>69</v>
      </c>
      <c r="K3" s="27" t="s">
        <v>68</v>
      </c>
      <c r="L3" s="27" t="s">
        <v>69</v>
      </c>
      <c r="M3" s="16" t="s">
        <v>68</v>
      </c>
      <c r="N3" s="16" t="s">
        <v>69</v>
      </c>
      <c r="O3" s="16" t="s">
        <v>70</v>
      </c>
    </row>
    <row r="4" spans="1:15" ht="27.75">
      <c r="A4" s="61" t="s">
        <v>113</v>
      </c>
      <c r="B4" s="62"/>
      <c r="C4" s="17">
        <v>0</v>
      </c>
      <c r="D4" s="17">
        <v>0</v>
      </c>
      <c r="E4" s="17">
        <v>0</v>
      </c>
      <c r="F4" s="17">
        <v>0</v>
      </c>
      <c r="G4" s="17">
        <v>0</v>
      </c>
      <c r="H4" s="17">
        <v>0</v>
      </c>
      <c r="I4" s="17">
        <v>0</v>
      </c>
      <c r="J4" s="17">
        <v>0</v>
      </c>
      <c r="K4" s="17">
        <v>0</v>
      </c>
      <c r="L4" s="17">
        <v>0</v>
      </c>
      <c r="M4" s="16">
        <f>K4+I4+G4+E4+C4</f>
        <v>0</v>
      </c>
      <c r="N4" s="16">
        <f>L4+J4+H4+F4+D4</f>
        <v>0</v>
      </c>
      <c r="O4" s="16">
        <f>SUM(M4:N4)</f>
        <v>0</v>
      </c>
    </row>
    <row r="5" spans="1:15" ht="27.75">
      <c r="A5" s="61" t="s">
        <v>114</v>
      </c>
      <c r="B5" s="62"/>
      <c r="C5" s="17">
        <v>333</v>
      </c>
      <c r="D5" s="17">
        <v>80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6">
        <f>K5+I5+G5+E5+C5</f>
        <v>333</v>
      </c>
      <c r="N5" s="16">
        <f>L5+J5+H5+F5+D5</f>
        <v>80</v>
      </c>
      <c r="O5" s="16">
        <f>SUM(M5:N5)</f>
        <v>413</v>
      </c>
    </row>
    <row r="6" spans="1:15" ht="27.75">
      <c r="A6" s="61" t="s">
        <v>115</v>
      </c>
      <c r="B6" s="62"/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6">
        <f>K6+I6+G6+E6+C6</f>
        <v>0</v>
      </c>
      <c r="N6" s="16">
        <f>L6+J6+H6+F6+D6</f>
        <v>0</v>
      </c>
      <c r="O6" s="16">
        <f>SUM(M6:N6)</f>
        <v>0</v>
      </c>
    </row>
    <row r="7" spans="1:15" ht="54.75" customHeight="1">
      <c r="A7" s="59" t="s">
        <v>117</v>
      </c>
      <c r="B7" s="60"/>
      <c r="C7" s="17">
        <v>314</v>
      </c>
      <c r="D7" s="17">
        <v>142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6">
        <f>K7+I7+G7+E7+C7</f>
        <v>314</v>
      </c>
      <c r="N7" s="16">
        <f>L7+J7+H7+F7+D7</f>
        <v>142</v>
      </c>
      <c r="O7" s="16">
        <f>SUM(M7:N7)</f>
        <v>456</v>
      </c>
    </row>
    <row r="8" spans="1:15" ht="42.75" customHeight="1">
      <c r="A8" s="59" t="s">
        <v>118</v>
      </c>
      <c r="B8" s="60"/>
      <c r="C8" s="17">
        <v>257</v>
      </c>
      <c r="D8" s="17">
        <v>50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6">
        <f>K8+I8+G8+E8+C8</f>
        <v>257</v>
      </c>
      <c r="N8" s="16">
        <f>L8+J8+H8+F8+D8</f>
        <v>50</v>
      </c>
      <c r="O8" s="16">
        <f>SUM(M8:N8)</f>
        <v>307</v>
      </c>
    </row>
    <row r="9" spans="1:15" ht="27.75">
      <c r="A9" s="57" t="s">
        <v>9</v>
      </c>
      <c r="B9" s="58"/>
      <c r="C9" s="18">
        <f>SUM(C4:C8)</f>
        <v>904</v>
      </c>
      <c r="D9" s="18">
        <f aca="true" t="shared" si="0" ref="D9:O9">SUM(D4:D8)</f>
        <v>272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904</v>
      </c>
      <c r="N9" s="18">
        <f t="shared" si="0"/>
        <v>272</v>
      </c>
      <c r="O9" s="18">
        <f t="shared" si="0"/>
        <v>1176</v>
      </c>
    </row>
  </sheetData>
  <sheetProtection/>
  <mergeCells count="14">
    <mergeCell ref="M2:O2"/>
    <mergeCell ref="A1:O1"/>
    <mergeCell ref="A9:B9"/>
    <mergeCell ref="A8:B8"/>
    <mergeCell ref="A7:B7"/>
    <mergeCell ref="A6:B6"/>
    <mergeCell ref="A5:B5"/>
    <mergeCell ref="A4:B4"/>
    <mergeCell ref="A2:B3"/>
    <mergeCell ref="C2:D2"/>
    <mergeCell ref="K2:L2"/>
    <mergeCell ref="I2:J2"/>
    <mergeCell ref="G2:H2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"/>
  <sheetViews>
    <sheetView rightToLeft="1" zoomScalePageLayoutView="0" workbookViewId="0" topLeftCell="A1">
      <selection activeCell="L19" sqref="L19"/>
    </sheetView>
  </sheetViews>
  <sheetFormatPr defaultColWidth="9.140625" defaultRowHeight="15"/>
  <cols>
    <col min="2" max="30" width="4.57421875" style="0" customWidth="1"/>
  </cols>
  <sheetData>
    <row r="1" spans="1:30" ht="18">
      <c r="A1" s="71" t="s">
        <v>125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</row>
    <row r="2" spans="1:30" ht="15">
      <c r="A2" s="73" t="s">
        <v>54</v>
      </c>
      <c r="B2" s="70" t="s">
        <v>55</v>
      </c>
      <c r="C2" s="70"/>
      <c r="D2" s="70" t="s">
        <v>56</v>
      </c>
      <c r="E2" s="70"/>
      <c r="F2" s="70" t="s">
        <v>57</v>
      </c>
      <c r="G2" s="70"/>
      <c r="H2" s="70" t="s">
        <v>58</v>
      </c>
      <c r="I2" s="70"/>
      <c r="J2" s="70" t="s">
        <v>59</v>
      </c>
      <c r="K2" s="70"/>
      <c r="L2" s="70" t="s">
        <v>60</v>
      </c>
      <c r="M2" s="70"/>
      <c r="N2" s="70" t="s">
        <v>61</v>
      </c>
      <c r="O2" s="70"/>
      <c r="P2" s="70" t="s">
        <v>62</v>
      </c>
      <c r="Q2" s="70"/>
      <c r="R2" s="70" t="s">
        <v>63</v>
      </c>
      <c r="S2" s="70"/>
      <c r="T2" s="70" t="s">
        <v>64</v>
      </c>
      <c r="U2" s="70"/>
      <c r="V2" s="70" t="s">
        <v>65</v>
      </c>
      <c r="W2" s="70"/>
      <c r="X2" s="70" t="s">
        <v>66</v>
      </c>
      <c r="Y2" s="70"/>
      <c r="Z2" s="70" t="s">
        <v>67</v>
      </c>
      <c r="AA2" s="70"/>
      <c r="AB2" s="70" t="s">
        <v>9</v>
      </c>
      <c r="AC2" s="70"/>
      <c r="AD2" s="70"/>
    </row>
    <row r="3" spans="1:30" ht="15">
      <c r="A3" s="74"/>
      <c r="B3" s="20" t="s">
        <v>68</v>
      </c>
      <c r="C3" s="20" t="s">
        <v>69</v>
      </c>
      <c r="D3" s="20" t="s">
        <v>68</v>
      </c>
      <c r="E3" s="20" t="s">
        <v>69</v>
      </c>
      <c r="F3" s="20" t="s">
        <v>68</v>
      </c>
      <c r="G3" s="20" t="s">
        <v>69</v>
      </c>
      <c r="H3" s="20" t="s">
        <v>68</v>
      </c>
      <c r="I3" s="20" t="s">
        <v>69</v>
      </c>
      <c r="J3" s="20" t="s">
        <v>68</v>
      </c>
      <c r="K3" s="20" t="s">
        <v>69</v>
      </c>
      <c r="L3" s="20" t="s">
        <v>68</v>
      </c>
      <c r="M3" s="20" t="s">
        <v>69</v>
      </c>
      <c r="N3" s="20" t="s">
        <v>68</v>
      </c>
      <c r="O3" s="20" t="s">
        <v>69</v>
      </c>
      <c r="P3" s="20" t="s">
        <v>68</v>
      </c>
      <c r="Q3" s="20" t="s">
        <v>69</v>
      </c>
      <c r="R3" s="20" t="s">
        <v>68</v>
      </c>
      <c r="S3" s="20" t="s">
        <v>69</v>
      </c>
      <c r="T3" s="20" t="s">
        <v>68</v>
      </c>
      <c r="U3" s="20" t="s">
        <v>69</v>
      </c>
      <c r="V3" s="20" t="s">
        <v>68</v>
      </c>
      <c r="W3" s="20" t="s">
        <v>69</v>
      </c>
      <c r="X3" s="20" t="s">
        <v>68</v>
      </c>
      <c r="Y3" s="20" t="s">
        <v>69</v>
      </c>
      <c r="Z3" s="20" t="s">
        <v>68</v>
      </c>
      <c r="AA3" s="20" t="s">
        <v>69</v>
      </c>
      <c r="AB3" s="20" t="s">
        <v>68</v>
      </c>
      <c r="AC3" s="20" t="s">
        <v>69</v>
      </c>
      <c r="AD3" s="20" t="s">
        <v>70</v>
      </c>
    </row>
    <row r="4" spans="1:30" ht="30">
      <c r="A4" s="15" t="s">
        <v>120</v>
      </c>
      <c r="B4" s="21">
        <v>1</v>
      </c>
      <c r="C4" s="21">
        <v>7</v>
      </c>
      <c r="D4" s="21">
        <v>1</v>
      </c>
      <c r="E4" s="21">
        <v>1</v>
      </c>
      <c r="F4" s="21">
        <v>1</v>
      </c>
      <c r="G4" s="21">
        <v>2</v>
      </c>
      <c r="H4" s="21">
        <v>0</v>
      </c>
      <c r="I4" s="21">
        <v>0</v>
      </c>
      <c r="J4" s="21">
        <v>0</v>
      </c>
      <c r="K4" s="21">
        <v>0</v>
      </c>
      <c r="L4" s="21">
        <v>0</v>
      </c>
      <c r="M4" s="21">
        <v>0</v>
      </c>
      <c r="N4" s="21">
        <v>307</v>
      </c>
      <c r="O4" s="21">
        <v>124</v>
      </c>
      <c r="P4" s="21">
        <v>0</v>
      </c>
      <c r="Q4" s="21">
        <v>0</v>
      </c>
      <c r="R4" s="21">
        <v>1</v>
      </c>
      <c r="S4" s="21">
        <v>4</v>
      </c>
      <c r="T4" s="21">
        <v>3</v>
      </c>
      <c r="U4" s="21">
        <v>2</v>
      </c>
      <c r="V4" s="21">
        <v>0</v>
      </c>
      <c r="W4" s="21">
        <v>1</v>
      </c>
      <c r="X4" s="21">
        <v>0</v>
      </c>
      <c r="Y4" s="21">
        <v>1</v>
      </c>
      <c r="Z4" s="21">
        <v>0</v>
      </c>
      <c r="AA4" s="21">
        <v>0</v>
      </c>
      <c r="AB4" s="20">
        <f>Z4+X4+V4+T4+R4+P4+N4+L4+J4+H4+F4+D4+B4</f>
        <v>314</v>
      </c>
      <c r="AC4" s="20">
        <f>AA4+Y4+W4+U4+S4+Q4+O4+M4+K4+I4+G4+E4+C4</f>
        <v>142</v>
      </c>
      <c r="AD4" s="20">
        <f>SUM(AB4:AC4)</f>
        <v>456</v>
      </c>
    </row>
    <row r="5" spans="1:30" ht="30">
      <c r="A5" s="15" t="s">
        <v>121</v>
      </c>
      <c r="B5" s="21">
        <v>0</v>
      </c>
      <c r="C5" s="21">
        <v>0</v>
      </c>
      <c r="D5" s="21">
        <v>0</v>
      </c>
      <c r="E5" s="21">
        <v>0</v>
      </c>
      <c r="F5" s="21">
        <v>0</v>
      </c>
      <c r="G5" s="21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1">
        <v>0</v>
      </c>
      <c r="Q5" s="21">
        <v>0</v>
      </c>
      <c r="R5" s="21">
        <v>0</v>
      </c>
      <c r="S5" s="21">
        <v>0</v>
      </c>
      <c r="T5" s="21">
        <v>0</v>
      </c>
      <c r="U5" s="21">
        <v>0</v>
      </c>
      <c r="V5" s="21">
        <v>0</v>
      </c>
      <c r="W5" s="21">
        <v>0</v>
      </c>
      <c r="X5" s="21">
        <v>0</v>
      </c>
      <c r="Y5" s="21">
        <v>0</v>
      </c>
      <c r="Z5" s="21">
        <v>0</v>
      </c>
      <c r="AA5" s="21">
        <v>0</v>
      </c>
      <c r="AB5" s="20">
        <f>Z5+X5+V5+T5+R5+P5+N5+L5+J5+H5+F5+D5+B5</f>
        <v>0</v>
      </c>
      <c r="AC5" s="20">
        <f>AA5+Y5+W5+U5+S5+Q5+O5+M5+K5+I5+G5+E5+C5</f>
        <v>0</v>
      </c>
      <c r="AD5" s="20">
        <f>SUM(AB5:AC5)</f>
        <v>0</v>
      </c>
    </row>
    <row r="6" spans="1:30" ht="30">
      <c r="A6" s="15" t="s">
        <v>122</v>
      </c>
      <c r="B6" s="21">
        <v>1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1</v>
      </c>
      <c r="I6" s="21">
        <v>0</v>
      </c>
      <c r="J6" s="21">
        <v>0</v>
      </c>
      <c r="K6" s="21">
        <v>0</v>
      </c>
      <c r="L6" s="21">
        <v>1</v>
      </c>
      <c r="M6" s="21">
        <v>0</v>
      </c>
      <c r="N6" s="21">
        <v>5</v>
      </c>
      <c r="O6" s="21">
        <v>2</v>
      </c>
      <c r="P6" s="21">
        <v>0</v>
      </c>
      <c r="Q6" s="21">
        <v>0</v>
      </c>
      <c r="R6" s="21">
        <v>323</v>
      </c>
      <c r="S6" s="21">
        <v>76</v>
      </c>
      <c r="T6" s="21">
        <v>1</v>
      </c>
      <c r="U6" s="21">
        <v>2</v>
      </c>
      <c r="V6" s="21">
        <v>0</v>
      </c>
      <c r="W6" s="21">
        <v>0</v>
      </c>
      <c r="X6" s="21">
        <v>1</v>
      </c>
      <c r="Y6" s="21">
        <v>0</v>
      </c>
      <c r="Z6" s="21">
        <v>0</v>
      </c>
      <c r="AA6" s="21">
        <v>0</v>
      </c>
      <c r="AB6" s="20">
        <f>Z6+X6+V6+T6+R6+P6+N6+L6+J6+H6+F6+D6+B6</f>
        <v>333</v>
      </c>
      <c r="AC6" s="20">
        <f>AA6+Y6+W6+U6+S6+Q6+O6+M6+K6+I6+G6+E6+C6</f>
        <v>80</v>
      </c>
      <c r="AD6" s="20">
        <f>SUM(AB6:AC6)</f>
        <v>413</v>
      </c>
    </row>
    <row r="7" spans="1:30" ht="30">
      <c r="A7" s="15" t="s">
        <v>123</v>
      </c>
      <c r="B7" s="21">
        <v>0</v>
      </c>
      <c r="C7" s="21">
        <v>0</v>
      </c>
      <c r="D7" s="21">
        <v>0</v>
      </c>
      <c r="E7" s="21">
        <v>0</v>
      </c>
      <c r="F7" s="21">
        <v>0</v>
      </c>
      <c r="G7" s="21">
        <v>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  <c r="Z7" s="21">
        <v>0</v>
      </c>
      <c r="AA7" s="21">
        <v>0</v>
      </c>
      <c r="AB7" s="20">
        <f>Z7+X7+V7+T7+R7+P7+N7+L7+J7+H7+F7+D7+B7</f>
        <v>0</v>
      </c>
      <c r="AC7" s="20">
        <f>AA7+Y7+W7+U7+S7+Q7+O7+M7+K7+I7+G7+E7+C7</f>
        <v>0</v>
      </c>
      <c r="AD7" s="20">
        <f>SUM(AB7:AC7)</f>
        <v>0</v>
      </c>
    </row>
    <row r="8" spans="1:30" ht="30">
      <c r="A8" s="15" t="s">
        <v>124</v>
      </c>
      <c r="B8" s="21">
        <v>5</v>
      </c>
      <c r="C8" s="21">
        <v>1</v>
      </c>
      <c r="D8" s="21">
        <v>5</v>
      </c>
      <c r="E8" s="21">
        <v>1</v>
      </c>
      <c r="F8" s="21">
        <v>4</v>
      </c>
      <c r="G8" s="21">
        <v>1</v>
      </c>
      <c r="H8" s="21">
        <v>7</v>
      </c>
      <c r="I8" s="21">
        <v>0</v>
      </c>
      <c r="J8" s="21">
        <v>2</v>
      </c>
      <c r="K8" s="21">
        <v>0</v>
      </c>
      <c r="L8" s="21">
        <v>3</v>
      </c>
      <c r="M8" s="21">
        <v>1</v>
      </c>
      <c r="N8" s="21">
        <v>7</v>
      </c>
      <c r="O8" s="21">
        <v>3</v>
      </c>
      <c r="P8" s="21">
        <v>3</v>
      </c>
      <c r="Q8" s="21">
        <v>2</v>
      </c>
      <c r="R8" s="21">
        <v>6</v>
      </c>
      <c r="S8" s="21">
        <v>6</v>
      </c>
      <c r="T8" s="21">
        <v>212</v>
      </c>
      <c r="U8" s="21">
        <v>35</v>
      </c>
      <c r="V8" s="21">
        <v>1</v>
      </c>
      <c r="W8" s="21">
        <v>0</v>
      </c>
      <c r="X8" s="21">
        <v>1</v>
      </c>
      <c r="Y8" s="21">
        <v>0</v>
      </c>
      <c r="Z8" s="21">
        <v>1</v>
      </c>
      <c r="AA8" s="21">
        <v>0</v>
      </c>
      <c r="AB8" s="20">
        <f>Z8+X8+V8+T8+R8+P8+N8+L8+J8+H8+F8+D8+B8</f>
        <v>257</v>
      </c>
      <c r="AC8" s="20">
        <f>AA8+Y8+W8+U8+S8+Q8+O8+M8+K8+I8+G8+E8+C8</f>
        <v>50</v>
      </c>
      <c r="AD8" s="20">
        <f>SUM(AB8:AC8)</f>
        <v>307</v>
      </c>
    </row>
    <row r="9" spans="1:30" ht="15">
      <c r="A9" s="20" t="s">
        <v>105</v>
      </c>
      <c r="B9" s="20">
        <f aca="true" t="shared" si="0" ref="B9:AD9">SUM(B4:B8)</f>
        <v>7</v>
      </c>
      <c r="C9" s="20">
        <f t="shared" si="0"/>
        <v>8</v>
      </c>
      <c r="D9" s="20">
        <f t="shared" si="0"/>
        <v>6</v>
      </c>
      <c r="E9" s="20">
        <f t="shared" si="0"/>
        <v>2</v>
      </c>
      <c r="F9" s="20">
        <f t="shared" si="0"/>
        <v>5</v>
      </c>
      <c r="G9" s="20">
        <f t="shared" si="0"/>
        <v>3</v>
      </c>
      <c r="H9" s="20">
        <f t="shared" si="0"/>
        <v>8</v>
      </c>
      <c r="I9" s="20">
        <f t="shared" si="0"/>
        <v>0</v>
      </c>
      <c r="J9" s="20">
        <f t="shared" si="0"/>
        <v>2</v>
      </c>
      <c r="K9" s="20">
        <f t="shared" si="0"/>
        <v>0</v>
      </c>
      <c r="L9" s="20">
        <f t="shared" si="0"/>
        <v>4</v>
      </c>
      <c r="M9" s="20">
        <f t="shared" si="0"/>
        <v>1</v>
      </c>
      <c r="N9" s="20">
        <f t="shared" si="0"/>
        <v>319</v>
      </c>
      <c r="O9" s="20">
        <f t="shared" si="0"/>
        <v>129</v>
      </c>
      <c r="P9" s="20">
        <f t="shared" si="0"/>
        <v>3</v>
      </c>
      <c r="Q9" s="20">
        <f t="shared" si="0"/>
        <v>2</v>
      </c>
      <c r="R9" s="20">
        <f t="shared" si="0"/>
        <v>330</v>
      </c>
      <c r="S9" s="20">
        <f t="shared" si="0"/>
        <v>86</v>
      </c>
      <c r="T9" s="20">
        <f t="shared" si="0"/>
        <v>216</v>
      </c>
      <c r="U9" s="20">
        <f t="shared" si="0"/>
        <v>39</v>
      </c>
      <c r="V9" s="20">
        <f t="shared" si="0"/>
        <v>1</v>
      </c>
      <c r="W9" s="20">
        <f t="shared" si="0"/>
        <v>1</v>
      </c>
      <c r="X9" s="20">
        <f t="shared" si="0"/>
        <v>2</v>
      </c>
      <c r="Y9" s="20">
        <f t="shared" si="0"/>
        <v>1</v>
      </c>
      <c r="Z9" s="20">
        <f t="shared" si="0"/>
        <v>1</v>
      </c>
      <c r="AA9" s="20">
        <f t="shared" si="0"/>
        <v>0</v>
      </c>
      <c r="AB9" s="20">
        <f t="shared" si="0"/>
        <v>904</v>
      </c>
      <c r="AC9" s="20">
        <f t="shared" si="0"/>
        <v>272</v>
      </c>
      <c r="AD9" s="20">
        <f t="shared" si="0"/>
        <v>1176</v>
      </c>
    </row>
  </sheetData>
  <sheetProtection/>
  <mergeCells count="16">
    <mergeCell ref="AB2:AD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0"/>
  <sheetViews>
    <sheetView rightToLeft="1" tabSelected="1" zoomScale="70" zoomScaleNormal="70" zoomScalePageLayoutView="0" workbookViewId="0" topLeftCell="A46">
      <selection activeCell="A45" sqref="A45:IV45"/>
    </sheetView>
  </sheetViews>
  <sheetFormatPr defaultColWidth="9.140625" defaultRowHeight="15"/>
  <cols>
    <col min="1" max="1" width="21.421875" style="0" customWidth="1"/>
  </cols>
  <sheetData>
    <row r="1" spans="1:16" ht="27.75">
      <c r="A1" s="79" t="s">
        <v>126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</row>
    <row r="2" spans="1:16" ht="27.7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27.75">
      <c r="A3" s="75" t="s">
        <v>54</v>
      </c>
      <c r="B3" s="80" t="s">
        <v>127</v>
      </c>
      <c r="C3" s="81"/>
      <c r="D3" s="80" t="s">
        <v>128</v>
      </c>
      <c r="E3" s="81"/>
      <c r="F3" s="80" t="s">
        <v>129</v>
      </c>
      <c r="G3" s="81"/>
      <c r="H3" s="80" t="s">
        <v>130</v>
      </c>
      <c r="I3" s="81"/>
      <c r="J3" s="80" t="s">
        <v>131</v>
      </c>
      <c r="K3" s="81"/>
      <c r="L3" s="80" t="s">
        <v>132</v>
      </c>
      <c r="M3" s="81"/>
      <c r="N3" s="80" t="s">
        <v>9</v>
      </c>
      <c r="O3" s="82"/>
      <c r="P3" s="81"/>
    </row>
    <row r="4" spans="1:16" ht="27.75">
      <c r="A4" s="76"/>
      <c r="B4" s="10" t="s">
        <v>68</v>
      </c>
      <c r="C4" s="10" t="s">
        <v>11</v>
      </c>
      <c r="D4" s="10" t="s">
        <v>68</v>
      </c>
      <c r="E4" s="10" t="s">
        <v>11</v>
      </c>
      <c r="F4" s="10" t="s">
        <v>68</v>
      </c>
      <c r="G4" s="10" t="s">
        <v>11</v>
      </c>
      <c r="H4" s="10" t="s">
        <v>68</v>
      </c>
      <c r="I4" s="10" t="s">
        <v>11</v>
      </c>
      <c r="J4" s="10" t="s">
        <v>68</v>
      </c>
      <c r="K4" s="10" t="s">
        <v>11</v>
      </c>
      <c r="L4" s="10" t="s">
        <v>68</v>
      </c>
      <c r="M4" s="10" t="s">
        <v>11</v>
      </c>
      <c r="N4" s="10" t="s">
        <v>68</v>
      </c>
      <c r="O4" s="10" t="s">
        <v>11</v>
      </c>
      <c r="P4" s="10" t="s">
        <v>75</v>
      </c>
    </row>
    <row r="5" spans="1:16" ht="27.75">
      <c r="A5" s="5" t="s">
        <v>133</v>
      </c>
      <c r="B5" s="5">
        <v>0</v>
      </c>
      <c r="C5" s="5">
        <v>0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4</v>
      </c>
      <c r="K5" s="5">
        <v>0</v>
      </c>
      <c r="L5" s="5">
        <v>3</v>
      </c>
      <c r="M5" s="5">
        <v>2</v>
      </c>
      <c r="N5" s="10">
        <f>L5+J5+H5+F5+D5+B5</f>
        <v>8</v>
      </c>
      <c r="O5" s="10">
        <f>M5+K5+I5+G5+E5+C5</f>
        <v>2</v>
      </c>
      <c r="P5" s="10">
        <f>O5+N5</f>
        <v>10</v>
      </c>
    </row>
    <row r="6" spans="1:16" ht="27.75">
      <c r="A6" s="5" t="s">
        <v>134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7</v>
      </c>
      <c r="K6" s="5">
        <v>0</v>
      </c>
      <c r="L6" s="5">
        <v>0</v>
      </c>
      <c r="M6" s="5">
        <v>5</v>
      </c>
      <c r="N6" s="10">
        <f aca="true" t="shared" si="0" ref="N6:O23">L6+J6+H6+F6+D6+B6</f>
        <v>8</v>
      </c>
      <c r="O6" s="10">
        <f t="shared" si="0"/>
        <v>5</v>
      </c>
      <c r="P6" s="10">
        <f aca="true" t="shared" si="1" ref="P6:P23">O6+N6</f>
        <v>13</v>
      </c>
    </row>
    <row r="7" spans="1:16" ht="27.75">
      <c r="A7" s="5" t="s">
        <v>135</v>
      </c>
      <c r="B7" s="5">
        <v>23</v>
      </c>
      <c r="C7" s="5">
        <v>0</v>
      </c>
      <c r="D7" s="5">
        <v>28</v>
      </c>
      <c r="E7" s="5">
        <v>1</v>
      </c>
      <c r="F7" s="5">
        <v>17</v>
      </c>
      <c r="G7" s="5">
        <v>2</v>
      </c>
      <c r="H7" s="5">
        <v>1</v>
      </c>
      <c r="I7" s="5">
        <v>0</v>
      </c>
      <c r="J7" s="5">
        <v>20</v>
      </c>
      <c r="K7" s="5">
        <v>7</v>
      </c>
      <c r="L7" s="5">
        <v>0</v>
      </c>
      <c r="M7" s="5">
        <v>11</v>
      </c>
      <c r="N7" s="10">
        <f t="shared" si="0"/>
        <v>89</v>
      </c>
      <c r="O7" s="10">
        <f t="shared" si="0"/>
        <v>21</v>
      </c>
      <c r="P7" s="10">
        <f t="shared" si="1"/>
        <v>110</v>
      </c>
    </row>
    <row r="8" spans="1:16" ht="27.75">
      <c r="A8" s="5" t="s">
        <v>136</v>
      </c>
      <c r="B8" s="5">
        <v>1</v>
      </c>
      <c r="C8" s="5">
        <v>0</v>
      </c>
      <c r="D8" s="5">
        <v>2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11</v>
      </c>
      <c r="K8" s="5">
        <v>11</v>
      </c>
      <c r="L8" s="5">
        <v>0</v>
      </c>
      <c r="M8" s="5">
        <v>0</v>
      </c>
      <c r="N8" s="10">
        <f t="shared" si="0"/>
        <v>14</v>
      </c>
      <c r="O8" s="10">
        <f t="shared" si="0"/>
        <v>11</v>
      </c>
      <c r="P8" s="10">
        <f t="shared" si="1"/>
        <v>25</v>
      </c>
    </row>
    <row r="9" spans="1:16" ht="27.75">
      <c r="A9" s="5" t="s">
        <v>137</v>
      </c>
      <c r="B9" s="5">
        <v>0</v>
      </c>
      <c r="C9" s="5">
        <v>0</v>
      </c>
      <c r="D9" s="5">
        <v>1</v>
      </c>
      <c r="E9" s="5">
        <v>0</v>
      </c>
      <c r="F9" s="5">
        <v>0</v>
      </c>
      <c r="G9" s="5"/>
      <c r="H9" s="5">
        <v>0</v>
      </c>
      <c r="I9" s="5">
        <v>0</v>
      </c>
      <c r="J9" s="5">
        <v>5</v>
      </c>
      <c r="K9" s="5">
        <v>1</v>
      </c>
      <c r="L9" s="5">
        <v>0</v>
      </c>
      <c r="M9" s="5">
        <v>0</v>
      </c>
      <c r="N9" s="10">
        <f t="shared" si="0"/>
        <v>6</v>
      </c>
      <c r="O9" s="10">
        <f t="shared" si="0"/>
        <v>1</v>
      </c>
      <c r="P9" s="10">
        <f t="shared" si="1"/>
        <v>7</v>
      </c>
    </row>
    <row r="10" spans="1:16" ht="27.75">
      <c r="A10" s="5" t="s">
        <v>138</v>
      </c>
      <c r="B10" s="5">
        <v>2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1</v>
      </c>
      <c r="K10" s="5">
        <v>1</v>
      </c>
      <c r="L10" s="5">
        <v>0</v>
      </c>
      <c r="M10" s="5">
        <v>0</v>
      </c>
      <c r="N10" s="10">
        <f t="shared" si="0"/>
        <v>3</v>
      </c>
      <c r="O10" s="10">
        <f t="shared" si="0"/>
        <v>2</v>
      </c>
      <c r="P10" s="10">
        <f t="shared" si="1"/>
        <v>5</v>
      </c>
    </row>
    <row r="11" spans="1:16" ht="27.75">
      <c r="A11" s="5" t="s">
        <v>139</v>
      </c>
      <c r="B11" s="5">
        <v>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28</v>
      </c>
      <c r="K11" s="5">
        <v>3</v>
      </c>
      <c r="L11" s="5">
        <v>1</v>
      </c>
      <c r="M11" s="5">
        <v>4</v>
      </c>
      <c r="N11" s="10">
        <f t="shared" si="0"/>
        <v>30</v>
      </c>
      <c r="O11" s="10">
        <f t="shared" si="0"/>
        <v>7</v>
      </c>
      <c r="P11" s="10">
        <f t="shared" si="1"/>
        <v>37</v>
      </c>
    </row>
    <row r="12" spans="1:16" ht="27.75">
      <c r="A12" s="5" t="s">
        <v>140</v>
      </c>
      <c r="B12" s="5">
        <v>1</v>
      </c>
      <c r="C12" s="5">
        <v>1</v>
      </c>
      <c r="D12" s="5">
        <v>0</v>
      </c>
      <c r="E12" s="5">
        <v>0</v>
      </c>
      <c r="F12" s="5">
        <v>0</v>
      </c>
      <c r="G12" s="5">
        <v>0</v>
      </c>
      <c r="H12" s="5">
        <v>3</v>
      </c>
      <c r="I12" s="5">
        <v>2</v>
      </c>
      <c r="J12" s="5">
        <v>31</v>
      </c>
      <c r="K12" s="5">
        <v>13</v>
      </c>
      <c r="L12" s="5">
        <v>0</v>
      </c>
      <c r="M12" s="5">
        <v>1</v>
      </c>
      <c r="N12" s="10">
        <f t="shared" si="0"/>
        <v>35</v>
      </c>
      <c r="O12" s="10">
        <f t="shared" si="0"/>
        <v>17</v>
      </c>
      <c r="P12" s="10">
        <f t="shared" si="1"/>
        <v>52</v>
      </c>
    </row>
    <row r="13" spans="1:16" ht="27.75">
      <c r="A13" s="5" t="s">
        <v>141</v>
      </c>
      <c r="B13" s="5">
        <v>0</v>
      </c>
      <c r="C13" s="5">
        <v>0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2</v>
      </c>
      <c r="N13" s="10">
        <f t="shared" si="0"/>
        <v>1</v>
      </c>
      <c r="O13" s="10">
        <f t="shared" si="0"/>
        <v>2</v>
      </c>
      <c r="P13" s="10">
        <f t="shared" si="1"/>
        <v>3</v>
      </c>
    </row>
    <row r="14" spans="1:16" ht="27.75">
      <c r="A14" s="5" t="s">
        <v>142</v>
      </c>
      <c r="B14" s="5">
        <v>0</v>
      </c>
      <c r="C14" s="5">
        <v>0</v>
      </c>
      <c r="D14" s="5">
        <v>1</v>
      </c>
      <c r="E14" s="5">
        <v>0</v>
      </c>
      <c r="F14" s="5">
        <v>1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1</v>
      </c>
      <c r="M14" s="5">
        <v>0</v>
      </c>
      <c r="N14" s="10">
        <f t="shared" si="0"/>
        <v>3</v>
      </c>
      <c r="O14" s="10">
        <f t="shared" si="0"/>
        <v>0</v>
      </c>
      <c r="P14" s="10">
        <f t="shared" si="1"/>
        <v>3</v>
      </c>
    </row>
    <row r="15" spans="1:16" ht="27.75">
      <c r="A15" s="5" t="s">
        <v>83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0</v>
      </c>
      <c r="N15" s="10">
        <f t="shared" si="0"/>
        <v>1</v>
      </c>
      <c r="O15" s="10">
        <f t="shared" si="0"/>
        <v>0</v>
      </c>
      <c r="P15" s="10">
        <f t="shared" si="1"/>
        <v>1</v>
      </c>
    </row>
    <row r="16" spans="1:16" ht="27.75">
      <c r="A16" s="5" t="s">
        <v>143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1</v>
      </c>
      <c r="K16" s="5">
        <v>0</v>
      </c>
      <c r="L16" s="5">
        <v>0</v>
      </c>
      <c r="M16" s="5">
        <v>0</v>
      </c>
      <c r="N16" s="10">
        <f t="shared" si="0"/>
        <v>1</v>
      </c>
      <c r="O16" s="10">
        <f t="shared" si="0"/>
        <v>0</v>
      </c>
      <c r="P16" s="10">
        <f t="shared" si="1"/>
        <v>1</v>
      </c>
    </row>
    <row r="17" spans="1:16" ht="27.75">
      <c r="A17" s="5" t="s">
        <v>84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3</v>
      </c>
      <c r="K17" s="5">
        <v>0</v>
      </c>
      <c r="L17" s="5">
        <v>0</v>
      </c>
      <c r="M17" s="5">
        <v>0</v>
      </c>
      <c r="N17" s="10">
        <f t="shared" si="0"/>
        <v>3</v>
      </c>
      <c r="O17" s="10">
        <f t="shared" si="0"/>
        <v>0</v>
      </c>
      <c r="P17" s="10">
        <f t="shared" si="1"/>
        <v>3</v>
      </c>
    </row>
    <row r="18" spans="1:16" ht="27.75">
      <c r="A18" s="5" t="s">
        <v>145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</v>
      </c>
      <c r="N18" s="10">
        <f t="shared" si="0"/>
        <v>0</v>
      </c>
      <c r="O18" s="10">
        <f t="shared" si="0"/>
        <v>1</v>
      </c>
      <c r="P18" s="10">
        <f t="shared" si="1"/>
        <v>1</v>
      </c>
    </row>
    <row r="19" spans="1:16" ht="27.75">
      <c r="A19" s="5" t="s">
        <v>146</v>
      </c>
      <c r="B19" s="5">
        <v>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3</v>
      </c>
      <c r="K19" s="5">
        <v>2</v>
      </c>
      <c r="L19" s="5">
        <v>0</v>
      </c>
      <c r="M19" s="5">
        <v>0</v>
      </c>
      <c r="N19" s="10">
        <f t="shared" si="0"/>
        <v>4</v>
      </c>
      <c r="O19" s="10">
        <f t="shared" si="0"/>
        <v>2</v>
      </c>
      <c r="P19" s="10">
        <f t="shared" si="1"/>
        <v>6</v>
      </c>
    </row>
    <row r="20" spans="1:16" ht="27.75">
      <c r="A20" s="5" t="s">
        <v>88</v>
      </c>
      <c r="B20" s="5">
        <v>0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5">
        <v>1</v>
      </c>
      <c r="K20" s="5">
        <v>0</v>
      </c>
      <c r="L20" s="5">
        <v>0</v>
      </c>
      <c r="M20" s="5">
        <v>0</v>
      </c>
      <c r="N20" s="10">
        <f t="shared" si="0"/>
        <v>2</v>
      </c>
      <c r="O20" s="10">
        <f t="shared" si="0"/>
        <v>0</v>
      </c>
      <c r="P20" s="10">
        <f t="shared" si="1"/>
        <v>2</v>
      </c>
    </row>
    <row r="21" spans="1:16" ht="27.75">
      <c r="A21" s="5" t="s">
        <v>147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2</v>
      </c>
      <c r="K21" s="5">
        <v>0</v>
      </c>
      <c r="L21" s="5">
        <v>0</v>
      </c>
      <c r="M21" s="5">
        <v>0</v>
      </c>
      <c r="N21" s="10">
        <f t="shared" si="0"/>
        <v>2</v>
      </c>
      <c r="O21" s="10">
        <f t="shared" si="0"/>
        <v>0</v>
      </c>
      <c r="P21" s="10">
        <f t="shared" si="1"/>
        <v>2</v>
      </c>
    </row>
    <row r="22" spans="1:16" ht="27.75">
      <c r="A22" s="5" t="s">
        <v>148</v>
      </c>
      <c r="B22" s="5">
        <v>1</v>
      </c>
      <c r="C22" s="5">
        <v>0</v>
      </c>
      <c r="D22" s="5">
        <v>0</v>
      </c>
      <c r="E22" s="5">
        <v>0</v>
      </c>
      <c r="F22" s="5">
        <v>1</v>
      </c>
      <c r="G22" s="5">
        <v>0</v>
      </c>
      <c r="H22" s="5">
        <v>0</v>
      </c>
      <c r="I22" s="5">
        <v>0</v>
      </c>
      <c r="J22" s="5">
        <v>1</v>
      </c>
      <c r="K22" s="5">
        <v>1</v>
      </c>
      <c r="L22" s="5">
        <v>0</v>
      </c>
      <c r="M22" s="5">
        <v>0</v>
      </c>
      <c r="N22" s="10">
        <f t="shared" si="0"/>
        <v>3</v>
      </c>
      <c r="O22" s="10">
        <f t="shared" si="0"/>
        <v>1</v>
      </c>
      <c r="P22" s="10">
        <f t="shared" si="1"/>
        <v>4</v>
      </c>
    </row>
    <row r="23" spans="1:16" ht="27.75">
      <c r="A23" s="22" t="s">
        <v>9</v>
      </c>
      <c r="B23" s="10">
        <f aca="true" t="shared" si="2" ref="B23:M23">SUM(B5:B22)</f>
        <v>30</v>
      </c>
      <c r="C23" s="10">
        <f t="shared" si="2"/>
        <v>1</v>
      </c>
      <c r="D23" s="10">
        <f t="shared" si="2"/>
        <v>34</v>
      </c>
      <c r="E23" s="10">
        <f t="shared" si="2"/>
        <v>1</v>
      </c>
      <c r="F23" s="10">
        <f t="shared" si="2"/>
        <v>20</v>
      </c>
      <c r="G23" s="10">
        <f t="shared" si="2"/>
        <v>3</v>
      </c>
      <c r="H23" s="10">
        <f t="shared" si="2"/>
        <v>5</v>
      </c>
      <c r="I23" s="10">
        <f t="shared" si="2"/>
        <v>2</v>
      </c>
      <c r="J23" s="10">
        <f t="shared" si="2"/>
        <v>119</v>
      </c>
      <c r="K23" s="10">
        <f t="shared" si="2"/>
        <v>39</v>
      </c>
      <c r="L23" s="10">
        <f t="shared" si="2"/>
        <v>5</v>
      </c>
      <c r="M23" s="10">
        <f t="shared" si="2"/>
        <v>26</v>
      </c>
      <c r="N23" s="10">
        <f t="shared" si="0"/>
        <v>213</v>
      </c>
      <c r="O23" s="10">
        <f t="shared" si="0"/>
        <v>72</v>
      </c>
      <c r="P23" s="10">
        <f t="shared" si="1"/>
        <v>285</v>
      </c>
    </row>
    <row r="24" spans="1:16" ht="27.7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</row>
    <row r="25" spans="1:16" ht="27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27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ht="27.75">
      <c r="A27" s="78" t="s">
        <v>149</v>
      </c>
      <c r="B27" s="78"/>
      <c r="C27" s="78"/>
      <c r="D27" s="78"/>
      <c r="E27" s="78"/>
      <c r="F27" s="78"/>
      <c r="G27" s="78"/>
      <c r="H27" s="78"/>
      <c r="I27" s="78"/>
      <c r="J27" s="78"/>
      <c r="K27" s="19"/>
      <c r="L27" s="19"/>
      <c r="M27" s="19"/>
      <c r="N27" s="19"/>
      <c r="O27" s="19"/>
      <c r="P27" s="19"/>
    </row>
    <row r="28" spans="1:19" ht="27.75">
      <c r="A28" s="75" t="s">
        <v>54</v>
      </c>
      <c r="B28" s="77" t="s">
        <v>152</v>
      </c>
      <c r="C28" s="77"/>
      <c r="D28" s="77"/>
      <c r="E28" s="77" t="s">
        <v>153</v>
      </c>
      <c r="F28" s="77"/>
      <c r="G28" s="77"/>
      <c r="H28" s="77" t="s">
        <v>150</v>
      </c>
      <c r="I28" s="77"/>
      <c r="J28" s="77"/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27.75">
      <c r="A29" s="76"/>
      <c r="B29" s="10" t="s">
        <v>68</v>
      </c>
      <c r="C29" s="10" t="s">
        <v>11</v>
      </c>
      <c r="D29" s="10" t="s">
        <v>9</v>
      </c>
      <c r="E29" s="10" t="s">
        <v>68</v>
      </c>
      <c r="F29" s="10" t="s">
        <v>11</v>
      </c>
      <c r="G29" s="10" t="s">
        <v>9</v>
      </c>
      <c r="H29" s="10" t="s">
        <v>68</v>
      </c>
      <c r="I29" s="10" t="s">
        <v>11</v>
      </c>
      <c r="J29" s="10" t="s">
        <v>9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27.75">
      <c r="A30" s="5" t="s">
        <v>133</v>
      </c>
      <c r="B30" s="5">
        <v>4</v>
      </c>
      <c r="C30" s="5">
        <v>0</v>
      </c>
      <c r="D30" s="10">
        <f>C30+B30</f>
        <v>4</v>
      </c>
      <c r="E30" s="4">
        <v>2</v>
      </c>
      <c r="F30" s="4">
        <v>0</v>
      </c>
      <c r="G30" s="10">
        <f>F30+E30</f>
        <v>2</v>
      </c>
      <c r="H30" s="4">
        <v>0</v>
      </c>
      <c r="I30" s="4">
        <v>0</v>
      </c>
      <c r="J30" s="10">
        <f>I30+H30</f>
        <v>0</v>
      </c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27.75">
      <c r="A31" s="5" t="s">
        <v>134</v>
      </c>
      <c r="B31" s="5">
        <v>3</v>
      </c>
      <c r="C31" s="5">
        <v>0</v>
      </c>
      <c r="D31" s="10">
        <f aca="true" t="shared" si="3" ref="D31:D50">C31+B31</f>
        <v>3</v>
      </c>
      <c r="E31" s="4">
        <v>3</v>
      </c>
      <c r="F31" s="4">
        <v>0</v>
      </c>
      <c r="G31" s="10">
        <f aca="true" t="shared" si="4" ref="G31:G50">F31+E31</f>
        <v>3</v>
      </c>
      <c r="H31" s="4">
        <v>0</v>
      </c>
      <c r="I31" s="4">
        <v>0</v>
      </c>
      <c r="J31" s="10">
        <f aca="true" t="shared" si="5" ref="J31:J50">I31+H31</f>
        <v>0</v>
      </c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27.75">
      <c r="A32" s="5" t="s">
        <v>135</v>
      </c>
      <c r="B32" s="5">
        <v>14</v>
      </c>
      <c r="C32" s="5">
        <v>5</v>
      </c>
      <c r="D32" s="10">
        <f t="shared" si="3"/>
        <v>19</v>
      </c>
      <c r="E32" s="4">
        <v>13</v>
      </c>
      <c r="F32" s="4">
        <v>4</v>
      </c>
      <c r="G32" s="10">
        <f t="shared" si="4"/>
        <v>17</v>
      </c>
      <c r="H32" s="4">
        <v>5</v>
      </c>
      <c r="I32" s="4">
        <v>1</v>
      </c>
      <c r="J32" s="10">
        <f t="shared" si="5"/>
        <v>6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27.75">
      <c r="A33" s="5" t="s">
        <v>136</v>
      </c>
      <c r="B33" s="5">
        <v>9</v>
      </c>
      <c r="C33" s="5">
        <v>11</v>
      </c>
      <c r="D33" s="10">
        <f t="shared" si="3"/>
        <v>20</v>
      </c>
      <c r="E33" s="4">
        <v>9</v>
      </c>
      <c r="F33" s="4">
        <v>11</v>
      </c>
      <c r="G33" s="10">
        <f t="shared" si="4"/>
        <v>20</v>
      </c>
      <c r="H33" s="4">
        <v>0</v>
      </c>
      <c r="I33" s="4">
        <v>0</v>
      </c>
      <c r="J33" s="10">
        <f t="shared" si="5"/>
        <v>0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27.75">
      <c r="A34" s="5" t="s">
        <v>137</v>
      </c>
      <c r="B34" s="5">
        <v>3</v>
      </c>
      <c r="C34" s="5">
        <v>1</v>
      </c>
      <c r="D34" s="10">
        <f t="shared" si="3"/>
        <v>4</v>
      </c>
      <c r="E34" s="4">
        <v>3</v>
      </c>
      <c r="F34" s="4">
        <v>0</v>
      </c>
      <c r="G34" s="10">
        <f t="shared" si="4"/>
        <v>3</v>
      </c>
      <c r="H34" s="4">
        <v>0</v>
      </c>
      <c r="I34" s="4">
        <v>0</v>
      </c>
      <c r="J34" s="10">
        <f t="shared" si="5"/>
        <v>0</v>
      </c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27.75">
      <c r="A35" s="5" t="s">
        <v>138</v>
      </c>
      <c r="B35" s="5">
        <v>0</v>
      </c>
      <c r="C35" s="5">
        <v>1</v>
      </c>
      <c r="D35" s="10">
        <f t="shared" si="3"/>
        <v>1</v>
      </c>
      <c r="E35" s="4">
        <v>0</v>
      </c>
      <c r="F35" s="4">
        <v>1</v>
      </c>
      <c r="G35" s="10">
        <f t="shared" si="4"/>
        <v>1</v>
      </c>
      <c r="H35" s="4">
        <v>0</v>
      </c>
      <c r="I35" s="4">
        <v>0</v>
      </c>
      <c r="J35" s="10">
        <f t="shared" si="5"/>
        <v>0</v>
      </c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27.75">
      <c r="A36" s="5" t="s">
        <v>139</v>
      </c>
      <c r="B36" s="5">
        <v>19</v>
      </c>
      <c r="C36" s="5">
        <v>1</v>
      </c>
      <c r="D36" s="10">
        <f t="shared" si="3"/>
        <v>20</v>
      </c>
      <c r="E36" s="4">
        <v>19</v>
      </c>
      <c r="F36" s="4">
        <v>1</v>
      </c>
      <c r="G36" s="10">
        <f t="shared" si="4"/>
        <v>20</v>
      </c>
      <c r="H36" s="4">
        <v>0</v>
      </c>
      <c r="I36" s="4">
        <v>0</v>
      </c>
      <c r="J36" s="10">
        <f t="shared" si="5"/>
        <v>0</v>
      </c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27.75">
      <c r="A37" s="5" t="s">
        <v>140</v>
      </c>
      <c r="B37" s="5">
        <v>28</v>
      </c>
      <c r="C37" s="5">
        <v>10</v>
      </c>
      <c r="D37" s="10">
        <f t="shared" si="3"/>
        <v>38</v>
      </c>
      <c r="E37" s="4">
        <v>28</v>
      </c>
      <c r="F37" s="4">
        <v>10</v>
      </c>
      <c r="G37" s="10">
        <f t="shared" si="4"/>
        <v>38</v>
      </c>
      <c r="H37" s="4">
        <v>0</v>
      </c>
      <c r="I37" s="4">
        <v>0</v>
      </c>
      <c r="J37" s="10">
        <f t="shared" si="5"/>
        <v>0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27.75">
      <c r="A38" s="5" t="s">
        <v>151</v>
      </c>
      <c r="B38" s="5">
        <v>0</v>
      </c>
      <c r="C38" s="5">
        <v>0</v>
      </c>
      <c r="D38" s="10">
        <v>0</v>
      </c>
      <c r="E38" s="4">
        <v>0</v>
      </c>
      <c r="F38" s="4">
        <v>0</v>
      </c>
      <c r="G38" s="10">
        <v>0</v>
      </c>
      <c r="H38" s="4">
        <v>0</v>
      </c>
      <c r="I38" s="4">
        <v>0</v>
      </c>
      <c r="J38" s="10">
        <v>0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27.75">
      <c r="A39" s="5" t="s">
        <v>141</v>
      </c>
      <c r="B39" s="5">
        <v>0</v>
      </c>
      <c r="C39" s="5">
        <v>0</v>
      </c>
      <c r="D39" s="10">
        <f t="shared" si="3"/>
        <v>0</v>
      </c>
      <c r="E39" s="4">
        <v>0</v>
      </c>
      <c r="F39" s="4">
        <v>0</v>
      </c>
      <c r="G39" s="10">
        <f t="shared" si="4"/>
        <v>0</v>
      </c>
      <c r="H39" s="4">
        <v>0</v>
      </c>
      <c r="I39" s="4">
        <v>0</v>
      </c>
      <c r="J39" s="10">
        <f t="shared" si="5"/>
        <v>0</v>
      </c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27.75">
      <c r="A40" s="5" t="s">
        <v>142</v>
      </c>
      <c r="B40" s="5">
        <v>0</v>
      </c>
      <c r="C40" s="5">
        <v>0</v>
      </c>
      <c r="D40" s="10">
        <f t="shared" si="3"/>
        <v>0</v>
      </c>
      <c r="E40" s="4">
        <v>0</v>
      </c>
      <c r="F40" s="4">
        <v>0</v>
      </c>
      <c r="G40" s="10">
        <f t="shared" si="4"/>
        <v>0</v>
      </c>
      <c r="H40" s="4">
        <v>0</v>
      </c>
      <c r="I40" s="4">
        <v>0</v>
      </c>
      <c r="J40" s="10">
        <f t="shared" si="5"/>
        <v>0</v>
      </c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27.75">
      <c r="A41" s="5" t="s">
        <v>83</v>
      </c>
      <c r="B41" s="5">
        <v>1</v>
      </c>
      <c r="C41" s="5">
        <v>0</v>
      </c>
      <c r="D41" s="10">
        <f t="shared" si="3"/>
        <v>1</v>
      </c>
      <c r="E41" s="4">
        <v>0</v>
      </c>
      <c r="F41" s="4">
        <v>0</v>
      </c>
      <c r="G41" s="10">
        <f t="shared" si="4"/>
        <v>0</v>
      </c>
      <c r="H41" s="4">
        <v>0</v>
      </c>
      <c r="I41" s="4">
        <v>0</v>
      </c>
      <c r="J41" s="10">
        <f t="shared" si="5"/>
        <v>0</v>
      </c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27.75">
      <c r="A42" s="5" t="s">
        <v>143</v>
      </c>
      <c r="B42" s="5">
        <v>1</v>
      </c>
      <c r="C42" s="5">
        <v>0</v>
      </c>
      <c r="D42" s="10">
        <f t="shared" si="3"/>
        <v>1</v>
      </c>
      <c r="E42" s="4">
        <v>0</v>
      </c>
      <c r="F42" s="4">
        <v>0</v>
      </c>
      <c r="G42" s="10">
        <f t="shared" si="4"/>
        <v>0</v>
      </c>
      <c r="H42" s="4">
        <v>0</v>
      </c>
      <c r="I42" s="4">
        <v>0</v>
      </c>
      <c r="J42" s="10">
        <f t="shared" si="5"/>
        <v>0</v>
      </c>
      <c r="K42" s="19"/>
      <c r="L42" s="19"/>
      <c r="M42" s="19"/>
      <c r="N42" s="19"/>
      <c r="O42" s="19"/>
      <c r="P42" s="19"/>
      <c r="Q42" s="19"/>
      <c r="R42" s="19"/>
      <c r="S42" s="19"/>
    </row>
    <row r="43" spans="1:19" ht="27.75">
      <c r="A43" s="5" t="s">
        <v>84</v>
      </c>
      <c r="B43" s="5">
        <v>1</v>
      </c>
      <c r="C43" s="5">
        <v>0</v>
      </c>
      <c r="D43" s="10">
        <f t="shared" si="3"/>
        <v>1</v>
      </c>
      <c r="E43" s="4">
        <v>0</v>
      </c>
      <c r="F43" s="4">
        <v>0</v>
      </c>
      <c r="G43" s="10">
        <f t="shared" si="4"/>
        <v>0</v>
      </c>
      <c r="H43" s="4">
        <v>0</v>
      </c>
      <c r="I43" s="4">
        <v>0</v>
      </c>
      <c r="J43" s="10">
        <f t="shared" si="5"/>
        <v>0</v>
      </c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27.75">
      <c r="A44" s="5" t="s">
        <v>144</v>
      </c>
      <c r="B44" s="5">
        <v>0</v>
      </c>
      <c r="C44" s="5">
        <v>0</v>
      </c>
      <c r="D44" s="10">
        <v>0</v>
      </c>
      <c r="E44" s="4">
        <v>0</v>
      </c>
      <c r="F44" s="4">
        <v>0</v>
      </c>
      <c r="G44" s="10">
        <v>0</v>
      </c>
      <c r="H44" s="4">
        <v>0</v>
      </c>
      <c r="I44" s="4">
        <v>0</v>
      </c>
      <c r="J44" s="10">
        <v>0</v>
      </c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27.75">
      <c r="A45" s="5" t="s">
        <v>145</v>
      </c>
      <c r="B45" s="5">
        <v>0</v>
      </c>
      <c r="C45" s="5">
        <v>0</v>
      </c>
      <c r="D45" s="10">
        <f t="shared" si="3"/>
        <v>0</v>
      </c>
      <c r="E45" s="4">
        <v>0</v>
      </c>
      <c r="F45" s="4">
        <v>0</v>
      </c>
      <c r="G45" s="10">
        <f t="shared" si="4"/>
        <v>0</v>
      </c>
      <c r="H45" s="4">
        <v>0</v>
      </c>
      <c r="I45" s="4">
        <v>0</v>
      </c>
      <c r="J45" s="10">
        <f t="shared" si="5"/>
        <v>0</v>
      </c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27.75">
      <c r="A46" s="5" t="s">
        <v>146</v>
      </c>
      <c r="B46" s="5">
        <v>0</v>
      </c>
      <c r="C46" s="5">
        <v>0</v>
      </c>
      <c r="D46" s="10">
        <f t="shared" si="3"/>
        <v>0</v>
      </c>
      <c r="E46" s="4">
        <v>0</v>
      </c>
      <c r="F46" s="4">
        <v>0</v>
      </c>
      <c r="G46" s="10">
        <f t="shared" si="4"/>
        <v>0</v>
      </c>
      <c r="H46" s="4">
        <v>0</v>
      </c>
      <c r="I46" s="4">
        <v>0</v>
      </c>
      <c r="J46" s="10">
        <f t="shared" si="5"/>
        <v>0</v>
      </c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27.75">
      <c r="A47" s="5" t="s">
        <v>88</v>
      </c>
      <c r="B47" s="5">
        <v>0</v>
      </c>
      <c r="C47" s="5">
        <v>0</v>
      </c>
      <c r="D47" s="10">
        <f t="shared" si="3"/>
        <v>0</v>
      </c>
      <c r="E47" s="4">
        <v>0</v>
      </c>
      <c r="F47" s="4">
        <v>0</v>
      </c>
      <c r="G47" s="10">
        <f t="shared" si="4"/>
        <v>0</v>
      </c>
      <c r="H47" s="4">
        <v>0</v>
      </c>
      <c r="I47" s="4">
        <v>0</v>
      </c>
      <c r="J47" s="10">
        <f t="shared" si="5"/>
        <v>0</v>
      </c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27.75">
      <c r="A48" s="5" t="s">
        <v>147</v>
      </c>
      <c r="B48" s="5">
        <v>1</v>
      </c>
      <c r="C48" s="5">
        <v>0</v>
      </c>
      <c r="D48" s="10">
        <f t="shared" si="3"/>
        <v>1</v>
      </c>
      <c r="E48" s="4">
        <v>0</v>
      </c>
      <c r="F48" s="4">
        <v>0</v>
      </c>
      <c r="G48" s="10">
        <f t="shared" si="4"/>
        <v>0</v>
      </c>
      <c r="H48" s="4">
        <v>0</v>
      </c>
      <c r="I48" s="4">
        <v>0</v>
      </c>
      <c r="J48" s="10">
        <f t="shared" si="5"/>
        <v>0</v>
      </c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27.75">
      <c r="A49" s="5" t="s">
        <v>148</v>
      </c>
      <c r="B49" s="5">
        <v>0</v>
      </c>
      <c r="C49" s="5">
        <v>1</v>
      </c>
      <c r="D49" s="10">
        <f t="shared" si="3"/>
        <v>1</v>
      </c>
      <c r="E49" s="4">
        <v>0</v>
      </c>
      <c r="F49" s="4">
        <v>0</v>
      </c>
      <c r="G49" s="10">
        <f t="shared" si="4"/>
        <v>0</v>
      </c>
      <c r="H49" s="4">
        <v>0</v>
      </c>
      <c r="I49" s="4">
        <v>0</v>
      </c>
      <c r="J49" s="10">
        <f t="shared" si="5"/>
        <v>0</v>
      </c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27.75">
      <c r="A50" s="10" t="s">
        <v>9</v>
      </c>
      <c r="B50" s="10">
        <f>SUM(B30:B49)</f>
        <v>84</v>
      </c>
      <c r="C50" s="10">
        <f>SUM(C30:C49)</f>
        <v>30</v>
      </c>
      <c r="D50" s="10">
        <f t="shared" si="3"/>
        <v>114</v>
      </c>
      <c r="E50" s="10">
        <f>SUM(E30:E49)</f>
        <v>77</v>
      </c>
      <c r="F50" s="10">
        <f>SUM(F30:F49)</f>
        <v>27</v>
      </c>
      <c r="G50" s="10">
        <f t="shared" si="4"/>
        <v>104</v>
      </c>
      <c r="H50" s="10">
        <f>SUM(H30:H49)</f>
        <v>5</v>
      </c>
      <c r="I50" s="10">
        <f>SUM(I30:I49)</f>
        <v>1</v>
      </c>
      <c r="J50" s="10">
        <f t="shared" si="5"/>
        <v>6</v>
      </c>
      <c r="K50" s="19"/>
      <c r="L50" s="19"/>
      <c r="M50" s="19"/>
      <c r="N50" s="19"/>
      <c r="O50" s="19"/>
      <c r="P50" s="19"/>
      <c r="Q50" s="19"/>
      <c r="R50" s="19"/>
      <c r="S50" s="19"/>
    </row>
  </sheetData>
  <sheetProtection/>
  <mergeCells count="15">
    <mergeCell ref="A1:P1"/>
    <mergeCell ref="A2:P2"/>
    <mergeCell ref="A3:A4"/>
    <mergeCell ref="B3:C3"/>
    <mergeCell ref="D3:E3"/>
    <mergeCell ref="F3:G3"/>
    <mergeCell ref="H3:I3"/>
    <mergeCell ref="J3:K3"/>
    <mergeCell ref="L3:M3"/>
    <mergeCell ref="N3:P3"/>
    <mergeCell ref="A28:A29"/>
    <mergeCell ref="E28:G28"/>
    <mergeCell ref="H28:J28"/>
    <mergeCell ref="B28:D28"/>
    <mergeCell ref="A27:J27"/>
  </mergeCell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2006-09-13T11:26:54Z</dcterms:created>
  <dcterms:modified xsi:type="dcterms:W3CDTF">2011-05-10T20:24:22Z</dcterms:modified>
  <cp:category/>
  <cp:version/>
  <cp:contentType/>
  <cp:contentStatus/>
</cp:coreProperties>
</file>