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5"/>
  </bookViews>
  <sheets>
    <sheet name="م1 جنسية " sheetId="1" r:id="rId1"/>
    <sheet name="سنوات قديمة " sheetId="2" r:id="rId2"/>
    <sheet name="م1 محافظات" sheetId="3" r:id="rId3"/>
    <sheet name="دراسات جنسية " sheetId="4" r:id="rId4"/>
    <sheet name="دراسات محافظة " sheetId="5" r:id="rId5"/>
    <sheet name="التعليم المفتوح " sheetId="6" r:id="rId6"/>
    <sheet name="مفتوح محافظات" sheetId="7" r:id="rId7"/>
    <sheet name="المدينة الجامعية" sheetId="8" r:id="rId8"/>
  </sheets>
  <definedNames>
    <definedName name="_xlnm.Print_Area" localSheetId="2">'م1 محافظات'!$A$1:$AF$141</definedName>
    <definedName name="_xlnm.Print_Titles" localSheetId="3">'دراسات جنسية '!$104:$105</definedName>
    <definedName name="_xlnm.Print_Titles" localSheetId="4">'دراسات محافظة '!$3:$4</definedName>
    <definedName name="_xlnm.Print_Titles" localSheetId="1">'سنوات قديمة '!$77:$79</definedName>
    <definedName name="_xlnm.Print_Titles" localSheetId="0">'م1 جنسية '!$137:$138</definedName>
    <definedName name="_xlnm.Print_Titles" localSheetId="2">'م1 محافظات'!$74:$75</definedName>
  </definedNames>
  <calcPr fullCalcOnLoad="1"/>
</workbook>
</file>

<file path=xl/sharedStrings.xml><?xml version="1.0" encoding="utf-8"?>
<sst xmlns="http://schemas.openxmlformats.org/spreadsheetml/2006/main" count="1947" uniqueCount="213">
  <si>
    <t>المجموع</t>
  </si>
  <si>
    <t>مستجد</t>
  </si>
  <si>
    <t xml:space="preserve">قديم </t>
  </si>
  <si>
    <t>ذكور</t>
  </si>
  <si>
    <t>اناث</t>
  </si>
  <si>
    <t xml:space="preserve">الكلية </t>
  </si>
  <si>
    <t xml:space="preserve">القسم </t>
  </si>
  <si>
    <t>الاجمالي</t>
  </si>
  <si>
    <t xml:space="preserve">سوري </t>
  </si>
  <si>
    <t>فلسطيني مقيم</t>
  </si>
  <si>
    <t xml:space="preserve">فلسطيني غير مقيم </t>
  </si>
  <si>
    <t xml:space="preserve">عربي </t>
  </si>
  <si>
    <t>أجنبي</t>
  </si>
  <si>
    <t xml:space="preserve">ذكور </t>
  </si>
  <si>
    <t>البيان</t>
  </si>
  <si>
    <t>دمشق</t>
  </si>
  <si>
    <t>حلب</t>
  </si>
  <si>
    <t>حمص</t>
  </si>
  <si>
    <t>حماة</t>
  </si>
  <si>
    <t>اللاذقية</t>
  </si>
  <si>
    <t>طرطوس</t>
  </si>
  <si>
    <t>دير الزور</t>
  </si>
  <si>
    <t>ادلب</t>
  </si>
  <si>
    <t>الحسكة</t>
  </si>
  <si>
    <t>الرقة</t>
  </si>
  <si>
    <t>السويداء</t>
  </si>
  <si>
    <t>درعا</t>
  </si>
  <si>
    <t>القنيطرة</t>
  </si>
  <si>
    <t>مج</t>
  </si>
  <si>
    <t>طلاب</t>
  </si>
  <si>
    <t xml:space="preserve">دكتوراة </t>
  </si>
  <si>
    <t xml:space="preserve">المجموع </t>
  </si>
  <si>
    <t>عربي</t>
  </si>
  <si>
    <t>اجنبي</t>
  </si>
  <si>
    <t>دبلوم</t>
  </si>
  <si>
    <t>ماجستير</t>
  </si>
  <si>
    <t>أعداد طلاب التعليم المفتوح  للعام الدراسي 2009/2008حسب الجنس</t>
  </si>
  <si>
    <t>مستجدون</t>
  </si>
  <si>
    <t>ذ</t>
  </si>
  <si>
    <t>ا</t>
  </si>
  <si>
    <t xml:space="preserve">اعداد طلاب التعليم المفتوح للعام الدراسي 2008-2009 حسب الجنس و الجنسية </t>
  </si>
  <si>
    <t>اعداد الطلاب للعام الدراسي 2008-2009 حسب الجنس و الجنسية /تعليم إجمالي</t>
  </si>
  <si>
    <t>الطب البشري</t>
  </si>
  <si>
    <t xml:space="preserve">طب الاسنان </t>
  </si>
  <si>
    <t>الصيدلة</t>
  </si>
  <si>
    <t xml:space="preserve">الهندسة المدنية    </t>
  </si>
  <si>
    <t>الهندسة المعمارية</t>
  </si>
  <si>
    <t>إجمالي</t>
  </si>
  <si>
    <t xml:space="preserve">الهندسة االمعلوماتية </t>
  </si>
  <si>
    <t xml:space="preserve">الكيمياء </t>
  </si>
  <si>
    <t xml:space="preserve">الهندسة الزراعية </t>
  </si>
  <si>
    <t>الاقتصاد</t>
  </si>
  <si>
    <t>كلية الاداب</t>
  </si>
  <si>
    <t>اللغة العربية</t>
  </si>
  <si>
    <t xml:space="preserve">اللغة الانكليزية </t>
  </si>
  <si>
    <t xml:space="preserve">اللغة الفرنسية </t>
  </si>
  <si>
    <t xml:space="preserve">اللغة الفارسية </t>
  </si>
  <si>
    <t xml:space="preserve">اللغة الاسبانية </t>
  </si>
  <si>
    <t xml:space="preserve">اللغة اليابانية </t>
  </si>
  <si>
    <t xml:space="preserve">اللغة الالمانية </t>
  </si>
  <si>
    <t xml:space="preserve">التاريخ </t>
  </si>
  <si>
    <t xml:space="preserve">الجغرافية </t>
  </si>
  <si>
    <t xml:space="preserve">الفلسفة </t>
  </si>
  <si>
    <t xml:space="preserve">علم الاجتماع </t>
  </si>
  <si>
    <t xml:space="preserve">الاثار </t>
  </si>
  <si>
    <t xml:space="preserve">الاعلام </t>
  </si>
  <si>
    <t xml:space="preserve">المكتبات </t>
  </si>
  <si>
    <t xml:space="preserve">إجمالي الاداب </t>
  </si>
  <si>
    <t xml:space="preserve">الاداب الثانية </t>
  </si>
  <si>
    <t xml:space="preserve">اللغة العربية </t>
  </si>
  <si>
    <t xml:space="preserve">كلية العلوم </t>
  </si>
  <si>
    <t xml:space="preserve">الفيزياء </t>
  </si>
  <si>
    <t xml:space="preserve">رياضيات </t>
  </si>
  <si>
    <t xml:space="preserve">إحصاء رياضي </t>
  </si>
  <si>
    <t xml:space="preserve">جيولوجيا </t>
  </si>
  <si>
    <t xml:space="preserve">علم الحياة </t>
  </si>
  <si>
    <t>الحقوق</t>
  </si>
  <si>
    <t xml:space="preserve">كلية التربية </t>
  </si>
  <si>
    <t xml:space="preserve">تربية عامة </t>
  </si>
  <si>
    <t xml:space="preserve">علم النفس </t>
  </si>
  <si>
    <t>الإرشاد النفسي</t>
  </si>
  <si>
    <t>معلم صف</t>
  </si>
  <si>
    <t xml:space="preserve">رياض أطفال </t>
  </si>
  <si>
    <t xml:space="preserve">إجمالي التربية </t>
  </si>
  <si>
    <t xml:space="preserve">التربية الثانية </t>
  </si>
  <si>
    <t xml:space="preserve">الاجمالي </t>
  </si>
  <si>
    <t>الشريعة</t>
  </si>
  <si>
    <t>العلوم السياسية</t>
  </si>
  <si>
    <t>الفنون الجميلة</t>
  </si>
  <si>
    <t xml:space="preserve">اناث </t>
  </si>
  <si>
    <t xml:space="preserve">السنة الأولى </t>
  </si>
  <si>
    <t xml:space="preserve">السنة الثانية </t>
  </si>
  <si>
    <t xml:space="preserve">السنة الثالثة </t>
  </si>
  <si>
    <t xml:space="preserve">السنة الرابعة </t>
  </si>
  <si>
    <t xml:space="preserve">السنة الخامسة </t>
  </si>
  <si>
    <t xml:space="preserve">السنة السادسة </t>
  </si>
  <si>
    <t>سوري</t>
  </si>
  <si>
    <t xml:space="preserve">فلسطيني مقيم </t>
  </si>
  <si>
    <t>فلسطيني غير مقيم</t>
  </si>
  <si>
    <t>مجموع</t>
  </si>
  <si>
    <t>دكتوراه</t>
  </si>
  <si>
    <t>طب الأسنان</t>
  </si>
  <si>
    <t>الهندسة المدنية</t>
  </si>
  <si>
    <t>الهندسة الكهربائية و الميكانيكية</t>
  </si>
  <si>
    <t>الهندسة المعلوماتية</t>
  </si>
  <si>
    <t>الهندسة الزراعية</t>
  </si>
  <si>
    <t>الآداب والعلوم الإنسانية</t>
  </si>
  <si>
    <t>التربية</t>
  </si>
  <si>
    <t>دبلوم التاهيل التربوي</t>
  </si>
  <si>
    <t xml:space="preserve">دبلوم التاهيل التخصصي في قانون الاعمال المالية و الدولية </t>
  </si>
  <si>
    <t xml:space="preserve">العهد العالي للتنمية الادارية </t>
  </si>
  <si>
    <t>المعهد العالي لبحوث الليزر</t>
  </si>
  <si>
    <t>المعهد العالي للترجمة الفورية</t>
  </si>
  <si>
    <t xml:space="preserve">المعهد العالي للبحوث و الدراسات الزلزالية </t>
  </si>
  <si>
    <t>المجموع العام</t>
  </si>
  <si>
    <t xml:space="preserve">حلب </t>
  </si>
  <si>
    <t xml:space="preserve">حماة </t>
  </si>
  <si>
    <t xml:space="preserve">دير الزور </t>
  </si>
  <si>
    <t xml:space="preserve">ادلب </t>
  </si>
  <si>
    <t xml:space="preserve">الحسكة </t>
  </si>
  <si>
    <t xml:space="preserve">الرقة </t>
  </si>
  <si>
    <t xml:space="preserve">السويداء </t>
  </si>
  <si>
    <t xml:space="preserve">درعا </t>
  </si>
  <si>
    <t xml:space="preserve">القنيطرة </t>
  </si>
  <si>
    <t xml:space="preserve">هندسة الكهرباء والميكانيك </t>
  </si>
  <si>
    <t xml:space="preserve">الطب البشري </t>
  </si>
  <si>
    <t xml:space="preserve">مستجد </t>
  </si>
  <si>
    <t>طالب</t>
  </si>
  <si>
    <t xml:space="preserve">العلوم </t>
  </si>
  <si>
    <t xml:space="preserve">التربية </t>
  </si>
  <si>
    <t xml:space="preserve">الشريعة </t>
  </si>
  <si>
    <t xml:space="preserve">ماجستير </t>
  </si>
  <si>
    <t xml:space="preserve">المعهد العالي للغات </t>
  </si>
  <si>
    <t xml:space="preserve">الرياضيات </t>
  </si>
  <si>
    <t xml:space="preserve">الإجمالي </t>
  </si>
  <si>
    <t xml:space="preserve">فيزياء </t>
  </si>
  <si>
    <t xml:space="preserve">كيمياء </t>
  </si>
  <si>
    <t xml:space="preserve">إجمالي العلوم </t>
  </si>
  <si>
    <t xml:space="preserve">اللاذقية </t>
  </si>
  <si>
    <t xml:space="preserve">الدراسات الفلسفية </t>
  </si>
  <si>
    <t>علم الاجتماع</t>
  </si>
  <si>
    <t xml:space="preserve">الميكانيك العام </t>
  </si>
  <si>
    <t xml:space="preserve">التصميم والانتاج </t>
  </si>
  <si>
    <t xml:space="preserve">الطاقة الكهربائية </t>
  </si>
  <si>
    <t xml:space="preserve">الكترونيات واتصالات </t>
  </si>
  <si>
    <t xml:space="preserve">الحواسيب والاتمتة </t>
  </si>
  <si>
    <t xml:space="preserve">الطبية </t>
  </si>
  <si>
    <t xml:space="preserve">الغزل والنسيج </t>
  </si>
  <si>
    <t xml:space="preserve">لحواسيب والاتمتة </t>
  </si>
  <si>
    <t xml:space="preserve">إجمالي </t>
  </si>
  <si>
    <t xml:space="preserve">دبلوم </t>
  </si>
  <si>
    <t xml:space="preserve">اللغة العربية / السويداء </t>
  </si>
  <si>
    <t>الهندسة الزراعية الثانية -السويداء</t>
  </si>
  <si>
    <t xml:space="preserve">دبلوم التاهيل التخصصي في قانون الاعمال المالية والدولية </t>
  </si>
  <si>
    <t xml:space="preserve">المعهد العالي للدراسات الزلزالية </t>
  </si>
  <si>
    <t xml:space="preserve">دبلوم التاهيل في قانون الاعمال المالية والدولية </t>
  </si>
  <si>
    <t xml:space="preserve">الترجمة </t>
  </si>
  <si>
    <t xml:space="preserve">المحاسبة </t>
  </si>
  <si>
    <t xml:space="preserve">معلم صف </t>
  </si>
  <si>
    <t xml:space="preserve">رياض الأطفال </t>
  </si>
  <si>
    <t xml:space="preserve">دراسات قانونية </t>
  </si>
  <si>
    <t xml:space="preserve">العلوم السياسية </t>
  </si>
  <si>
    <t>القسم</t>
  </si>
  <si>
    <t xml:space="preserve">الاداب </t>
  </si>
  <si>
    <t xml:space="preserve">الاقتصاد </t>
  </si>
  <si>
    <t xml:space="preserve">الحقوق </t>
  </si>
  <si>
    <t>أعداد طالبات مدرسة التمريض</t>
  </si>
  <si>
    <t xml:space="preserve">عدد الوحدات السكنية </t>
  </si>
  <si>
    <t>عدد الأسرة في الوحدات</t>
  </si>
  <si>
    <t>الطلاب المقيمين</t>
  </si>
  <si>
    <t>أعداد طلاب جامعة دمشق حسب الكلية والجنس والمحافظة للعام الدراسي 2008-2009 / تعليم موازي</t>
  </si>
  <si>
    <t>أعداد طلاب جامعة دمشق حسب الكلية والجنس والمحافظة للعام الدراسي 2008-2009 / تعليم إجمالي</t>
  </si>
  <si>
    <t>ارشاد نفسي/ السويداء</t>
  </si>
  <si>
    <t>إجمالي التربية الثانية</t>
  </si>
  <si>
    <t>المحافظة</t>
  </si>
  <si>
    <t xml:space="preserve">الاقتصاد  </t>
  </si>
  <si>
    <t>الاداب الثالثة</t>
  </si>
  <si>
    <t xml:space="preserve">إجمالي الاداب الثالثة </t>
  </si>
  <si>
    <t>ارشاد نفسي</t>
  </si>
  <si>
    <t xml:space="preserve">التربية الثالثة </t>
  </si>
  <si>
    <t xml:space="preserve">إجمالي التربية الثانية </t>
  </si>
  <si>
    <t>إجمالي التربية الثالثة</t>
  </si>
  <si>
    <t xml:space="preserve">المجموع العام </t>
  </si>
  <si>
    <t>كلية الاداب الأولى</t>
  </si>
  <si>
    <t xml:space="preserve">إجمالي الاداب الأولى </t>
  </si>
  <si>
    <t xml:space="preserve">المحافظة </t>
  </si>
  <si>
    <t>الهندسة الزراعية الثانية</t>
  </si>
  <si>
    <t>الجغرافية</t>
  </si>
  <si>
    <t>التاريخ</t>
  </si>
  <si>
    <t>الاداب الثانية -  عربية</t>
  </si>
  <si>
    <t xml:space="preserve">الاداب الثالثة </t>
  </si>
  <si>
    <t>التربية الثالثة</t>
  </si>
  <si>
    <t xml:space="preserve">إجمالي التربية الثالثة </t>
  </si>
  <si>
    <t xml:space="preserve">دمشق </t>
  </si>
  <si>
    <t xml:space="preserve">معلم صف  </t>
  </si>
  <si>
    <t>إجمالي التربية الاولى</t>
  </si>
  <si>
    <t>الاقتصاد- دمشق</t>
  </si>
  <si>
    <t xml:space="preserve">اللغة العربية  </t>
  </si>
  <si>
    <t xml:space="preserve">الجغرافية  </t>
  </si>
  <si>
    <t>كلية التربية الاولى</t>
  </si>
  <si>
    <t>الاداب الثانية  - لغة عربية</t>
  </si>
  <si>
    <t>الاداب الثانية - لغة عربية</t>
  </si>
  <si>
    <t xml:space="preserve">المعهد العالي للتنمية الادارية </t>
  </si>
  <si>
    <t>العلوم</t>
  </si>
  <si>
    <t>الاداب والعلوم الانسانية</t>
  </si>
  <si>
    <t>اعداد طلاب جامعة دمشق للعام الدراسي 2008-2009 حسب الجنس و الجنسية /تعليم موازي</t>
  </si>
  <si>
    <t>أعداد طلاب جامعة دمشق حسب الجنس والسنوات للعام الدراسي 2009/2008  ( تعليم إجمالي)</t>
  </si>
  <si>
    <t>أعداد طلاب جامعة دمشق حسب الجنس والسنوات للعام الدراسي 2009/2008  ( تعليم موازي)</t>
  </si>
  <si>
    <t xml:space="preserve">اعداد طلاب الدراسات العليا في جامعة دمشق للعام الدراسي 2008-2009 حسب الجنس و الجنسية \ تعليم إجمالي </t>
  </si>
  <si>
    <t xml:space="preserve">اعداد طلاب الدراسات العليا في جامعة دمشق للعام الدراسي 2008-2009 حسب الجنس و الجنسية \ تعليم موازي </t>
  </si>
  <si>
    <t xml:space="preserve">الهندسة الكهربائية والميكانيكية </t>
  </si>
  <si>
    <t xml:space="preserve">اعداد طلاب الدراسات العليا في جامعة دمشق للعام الدراسي 2008-2009 حسب الجنس و المحافظة  \ تعليم اجمالي </t>
  </si>
  <si>
    <t>أعداد طلاب التعليم المفتوح في جامعة دمشق للعام الدراسي 2008-2009 حسب الجنس والمحافظة</t>
  </si>
</sst>
</file>

<file path=xl/styles.xml><?xml version="1.0" encoding="utf-8"?>
<styleSheet xmlns="http://schemas.openxmlformats.org/spreadsheetml/2006/main">
  <numFmts count="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color indexed="8"/>
      <name val="Simplified Arabic"/>
      <family val="0"/>
    </font>
    <font>
      <b/>
      <sz val="14"/>
      <color indexed="8"/>
      <name val="Simplified Arabic"/>
      <family val="0"/>
    </font>
    <font>
      <sz val="12"/>
      <color indexed="8"/>
      <name val="Simplified Arabic"/>
      <family val="0"/>
    </font>
    <font>
      <sz val="14"/>
      <name val="Simplified Arabic"/>
      <family val="0"/>
    </font>
    <font>
      <b/>
      <sz val="18"/>
      <color indexed="8"/>
      <name val="Simplified Arabic"/>
      <family val="0"/>
    </font>
    <font>
      <b/>
      <sz val="16"/>
      <color indexed="8"/>
      <name val="Simplified Arabic"/>
      <family val="0"/>
    </font>
    <font>
      <sz val="12"/>
      <name val="Simplified Arabic"/>
      <family val="0"/>
    </font>
    <font>
      <sz val="14"/>
      <color indexed="8"/>
      <name val="Arial"/>
      <family val="2"/>
    </font>
    <font>
      <sz val="12"/>
      <color indexed="10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Simplified Arabic"/>
      <family val="0"/>
    </font>
    <font>
      <b/>
      <sz val="14"/>
      <color theme="1"/>
      <name val="Simplified Arabic"/>
      <family val="0"/>
    </font>
    <font>
      <sz val="12"/>
      <color theme="1"/>
      <name val="Simplified Arabic"/>
      <family val="0"/>
    </font>
    <font>
      <b/>
      <sz val="18"/>
      <color theme="1"/>
      <name val="Simplified Arabic"/>
      <family val="0"/>
    </font>
    <font>
      <sz val="14"/>
      <color theme="1"/>
      <name val="Calibri"/>
      <family val="2"/>
    </font>
    <font>
      <b/>
      <sz val="16"/>
      <color theme="1"/>
      <name val="Simplified Arabic"/>
      <family val="0"/>
    </font>
    <font>
      <sz val="12"/>
      <color rgb="FFFF0000"/>
      <name val="Simplified Arabic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/>
      <top style="thin"/>
      <bottom style="thick"/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 style="thick"/>
      <right style="thin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/>
      <right/>
      <top/>
      <bottom style="thick"/>
    </border>
    <border>
      <left style="thick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ck"/>
      <bottom style="thin"/>
    </border>
    <border>
      <left style="thin"/>
      <right/>
      <top style="thick"/>
      <bottom/>
    </border>
    <border>
      <left/>
      <right style="thin"/>
      <top style="thick"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n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0" borderId="2" applyNumberFormat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62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2" borderId="1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 wrapText="1" readingOrder="2"/>
    </xf>
    <xf numFmtId="0" fontId="5" fillId="2" borderId="11" xfId="0" applyFont="1" applyFill="1" applyBorder="1" applyAlignment="1">
      <alignment horizontal="center" vertical="center" wrapText="1" readingOrder="2"/>
    </xf>
    <xf numFmtId="0" fontId="5" fillId="0" borderId="11" xfId="0" applyFont="1" applyFill="1" applyBorder="1" applyAlignment="1">
      <alignment horizontal="center" vertical="center" wrapText="1" readingOrder="2"/>
    </xf>
    <xf numFmtId="0" fontId="43" fillId="2" borderId="12" xfId="0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 wrapText="1"/>
    </xf>
    <xf numFmtId="0" fontId="43" fillId="2" borderId="14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43" fillId="2" borderId="18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2" borderId="20" xfId="0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 wrapText="1"/>
    </xf>
    <xf numFmtId="0" fontId="43" fillId="2" borderId="19" xfId="0" applyFont="1" applyFill="1" applyBorder="1" applyAlignment="1">
      <alignment horizontal="center" vertical="center" wrapText="1"/>
    </xf>
    <xf numFmtId="0" fontId="43" fillId="2" borderId="15" xfId="0" applyFont="1" applyFill="1" applyBorder="1" applyAlignment="1">
      <alignment horizontal="center" vertical="center" wrapText="1"/>
    </xf>
    <xf numFmtId="0" fontId="43" fillId="2" borderId="16" xfId="0" applyFont="1" applyFill="1" applyBorder="1" applyAlignment="1">
      <alignment horizontal="center" vertical="center" wrapText="1"/>
    </xf>
    <xf numFmtId="0" fontId="43" fillId="2" borderId="22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2" borderId="20" xfId="0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43" fillId="2" borderId="18" xfId="0" applyFont="1" applyFill="1" applyBorder="1" applyAlignment="1">
      <alignment horizontal="center" vertical="center" wrapText="1"/>
    </xf>
    <xf numFmtId="0" fontId="43" fillId="2" borderId="19" xfId="0" applyFont="1" applyFill="1" applyBorder="1" applyAlignment="1">
      <alignment horizontal="center" vertical="center" wrapText="1"/>
    </xf>
    <xf numFmtId="0" fontId="43" fillId="2" borderId="15" xfId="0" applyFont="1" applyFill="1" applyBorder="1" applyAlignment="1">
      <alignment horizontal="center" vertical="center" wrapText="1"/>
    </xf>
    <xf numFmtId="0" fontId="43" fillId="2" borderId="16" xfId="0" applyFont="1" applyFill="1" applyBorder="1" applyAlignment="1">
      <alignment horizontal="center" vertical="center" wrapText="1"/>
    </xf>
    <xf numFmtId="0" fontId="43" fillId="2" borderId="22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/>
    </xf>
    <xf numFmtId="0" fontId="43" fillId="2" borderId="13" xfId="0" applyFont="1" applyFill="1" applyBorder="1" applyAlignment="1">
      <alignment horizontal="center" vertical="center" wrapText="1"/>
    </xf>
    <xf numFmtId="0" fontId="44" fillId="8" borderId="23" xfId="0" applyFont="1" applyFill="1" applyBorder="1" applyAlignment="1">
      <alignment horizontal="center" vertical="center" wrapText="1"/>
    </xf>
    <xf numFmtId="0" fontId="44" fillId="8" borderId="12" xfId="0" applyFont="1" applyFill="1" applyBorder="1" applyAlignment="1">
      <alignment horizontal="center" vertical="center" wrapText="1"/>
    </xf>
    <xf numFmtId="0" fontId="44" fillId="8" borderId="24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3" fillId="2" borderId="2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 readingOrder="2"/>
    </xf>
    <xf numFmtId="0" fontId="45" fillId="2" borderId="21" xfId="0" applyFont="1" applyFill="1" applyBorder="1" applyAlignment="1">
      <alignment vertical="center" textRotation="90" wrapText="1"/>
    </xf>
    <xf numFmtId="1" fontId="8" fillId="2" borderId="11" xfId="0" applyNumberFormat="1" applyFont="1" applyFill="1" applyBorder="1" applyAlignment="1">
      <alignment horizontal="center" vertical="center" wrapText="1" readingOrder="2"/>
    </xf>
    <xf numFmtId="0" fontId="43" fillId="2" borderId="19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26" xfId="0" applyFont="1" applyBorder="1" applyAlignment="1">
      <alignment horizontal="center"/>
    </xf>
    <xf numFmtId="0" fontId="47" fillId="2" borderId="26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2" borderId="19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3" fillId="2" borderId="18" xfId="0" applyFont="1" applyFill="1" applyBorder="1" applyAlignment="1">
      <alignment horizontal="center" vertical="center" wrapText="1"/>
    </xf>
    <xf numFmtId="0" fontId="43" fillId="2" borderId="19" xfId="0" applyFont="1" applyFill="1" applyBorder="1" applyAlignment="1">
      <alignment horizontal="center" vertical="center"/>
    </xf>
    <xf numFmtId="0" fontId="43" fillId="2" borderId="18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8" borderId="19" xfId="0" applyFont="1" applyFill="1" applyBorder="1" applyAlignment="1">
      <alignment horizontal="center" vertical="center"/>
    </xf>
    <xf numFmtId="0" fontId="43" fillId="8" borderId="22" xfId="0" applyFont="1" applyFill="1" applyBorder="1" applyAlignment="1">
      <alignment horizontal="center" vertical="center"/>
    </xf>
    <xf numFmtId="0" fontId="43" fillId="8" borderId="18" xfId="0" applyFont="1" applyFill="1" applyBorder="1" applyAlignment="1">
      <alignment horizontal="center" vertical="center" wrapText="1"/>
    </xf>
    <xf numFmtId="0" fontId="43" fillId="8" borderId="18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 wrapText="1"/>
    </xf>
    <xf numFmtId="0" fontId="43" fillId="8" borderId="19" xfId="0" applyFont="1" applyFill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3" fillId="8" borderId="11" xfId="0" applyFont="1" applyFill="1" applyBorder="1" applyAlignment="1">
      <alignment horizontal="center" vertical="center"/>
    </xf>
    <xf numFmtId="0" fontId="43" fillId="8" borderId="13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2" borderId="19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3" fillId="2" borderId="18" xfId="0" applyFont="1" applyFill="1" applyBorder="1" applyAlignment="1">
      <alignment horizontal="center" vertical="center" wrapText="1"/>
    </xf>
    <xf numFmtId="0" fontId="43" fillId="2" borderId="19" xfId="0" applyFont="1" applyFill="1" applyBorder="1" applyAlignment="1">
      <alignment horizontal="center" vertical="center"/>
    </xf>
    <xf numFmtId="0" fontId="43" fillId="2" borderId="18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5" fillId="2" borderId="19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45" fillId="2" borderId="18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 readingOrder="2"/>
    </xf>
    <xf numFmtId="0" fontId="45" fillId="2" borderId="23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 readingOrder="2"/>
    </xf>
    <xf numFmtId="1" fontId="5" fillId="33" borderId="11" xfId="0" applyNumberFormat="1" applyFont="1" applyFill="1" applyBorder="1" applyAlignment="1">
      <alignment horizontal="center" vertical="center" wrapText="1" readingOrder="2"/>
    </xf>
    <xf numFmtId="1" fontId="5" fillId="2" borderId="11" xfId="0" applyNumberFormat="1" applyFont="1" applyFill="1" applyBorder="1" applyAlignment="1">
      <alignment horizontal="center" vertical="center" wrapText="1" readingOrder="2"/>
    </xf>
    <xf numFmtId="1" fontId="5" fillId="0" borderId="19" xfId="0" applyNumberFormat="1" applyFont="1" applyFill="1" applyBorder="1" applyAlignment="1">
      <alignment horizontal="center" vertical="center" wrapText="1" readingOrder="2"/>
    </xf>
    <xf numFmtId="1" fontId="5" fillId="2" borderId="19" xfId="0" applyNumberFormat="1" applyFont="1" applyFill="1" applyBorder="1" applyAlignment="1">
      <alignment horizontal="center" vertical="center" wrapText="1" readingOrder="2"/>
    </xf>
    <xf numFmtId="1" fontId="5" fillId="2" borderId="18" xfId="0" applyNumberFormat="1" applyFont="1" applyFill="1" applyBorder="1" applyAlignment="1">
      <alignment horizontal="center" vertical="center" wrapText="1" readingOrder="2"/>
    </xf>
    <xf numFmtId="0" fontId="43" fillId="2" borderId="22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2" borderId="23" xfId="0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horizontal="center" vertical="center"/>
    </xf>
    <xf numFmtId="1" fontId="5" fillId="2" borderId="22" xfId="0" applyNumberFormat="1" applyFont="1" applyFill="1" applyBorder="1" applyAlignment="1">
      <alignment horizontal="center" vertical="center" wrapText="1" readingOrder="2"/>
    </xf>
    <xf numFmtId="0" fontId="43" fillId="0" borderId="1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5" fillId="2" borderId="22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 wrapText="1"/>
    </xf>
    <xf numFmtId="1" fontId="45" fillId="2" borderId="11" xfId="0" applyNumberFormat="1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 vertical="center" wrapText="1"/>
    </xf>
    <xf numFmtId="1" fontId="45" fillId="2" borderId="19" xfId="0" applyNumberFormat="1" applyFont="1" applyFill="1" applyBorder="1" applyAlignment="1">
      <alignment horizontal="center" vertical="center" wrapText="1"/>
    </xf>
    <xf numFmtId="1" fontId="45" fillId="2" borderId="18" xfId="0" applyNumberFormat="1" applyFont="1" applyFill="1" applyBorder="1" applyAlignment="1">
      <alignment horizontal="center" vertical="center" wrapText="1"/>
    </xf>
    <xf numFmtId="1" fontId="45" fillId="2" borderId="23" xfId="0" applyNumberFormat="1" applyFont="1" applyFill="1" applyBorder="1" applyAlignment="1">
      <alignment horizontal="center" vertical="center" wrapText="1"/>
    </xf>
    <xf numFmtId="0" fontId="45" fillId="2" borderId="12" xfId="0" applyFont="1" applyFill="1" applyBorder="1" applyAlignment="1">
      <alignment horizontal="center" vertical="center" wrapText="1"/>
    </xf>
    <xf numFmtId="1" fontId="45" fillId="33" borderId="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" fontId="8" fillId="2" borderId="18" xfId="0" applyNumberFormat="1" applyFont="1" applyFill="1" applyBorder="1" applyAlignment="1">
      <alignment horizontal="center" vertical="center" wrapText="1" readingOrder="2"/>
    </xf>
    <xf numFmtId="1" fontId="8" fillId="2" borderId="10" xfId="0" applyNumberFormat="1" applyFont="1" applyFill="1" applyBorder="1" applyAlignment="1">
      <alignment horizontal="center" vertical="center" wrapText="1" readingOrder="2"/>
    </xf>
    <xf numFmtId="1" fontId="5" fillId="2" borderId="13" xfId="0" applyNumberFormat="1" applyFont="1" applyFill="1" applyBorder="1" applyAlignment="1">
      <alignment horizontal="center" vertical="center" wrapText="1" readingOrder="2"/>
    </xf>
    <xf numFmtId="0" fontId="5" fillId="2" borderId="13" xfId="0" applyFont="1" applyFill="1" applyBorder="1" applyAlignment="1">
      <alignment horizontal="center" vertical="center" wrapText="1" readingOrder="2"/>
    </xf>
    <xf numFmtId="1" fontId="5" fillId="14" borderId="11" xfId="0" applyNumberFormat="1" applyFont="1" applyFill="1" applyBorder="1" applyAlignment="1">
      <alignment horizontal="center" vertical="center" wrapText="1" readingOrder="2"/>
    </xf>
    <xf numFmtId="1" fontId="5" fillId="14" borderId="13" xfId="0" applyNumberFormat="1" applyFont="1" applyFill="1" applyBorder="1" applyAlignment="1">
      <alignment horizontal="center" vertical="center" wrapText="1" readingOrder="2"/>
    </xf>
    <xf numFmtId="1" fontId="5" fillId="14" borderId="18" xfId="0" applyNumberFormat="1" applyFont="1" applyFill="1" applyBorder="1" applyAlignment="1">
      <alignment horizontal="center" vertical="center" wrapText="1" readingOrder="2"/>
    </xf>
    <xf numFmtId="1" fontId="5" fillId="14" borderId="10" xfId="0" applyNumberFormat="1" applyFont="1" applyFill="1" applyBorder="1" applyAlignment="1">
      <alignment horizontal="center" vertical="center" wrapText="1" readingOrder="2"/>
    </xf>
    <xf numFmtId="0" fontId="5" fillId="2" borderId="18" xfId="0" applyFont="1" applyFill="1" applyBorder="1" applyAlignment="1">
      <alignment horizontal="center" vertical="center" wrapText="1" readingOrder="2"/>
    </xf>
    <xf numFmtId="0" fontId="5" fillId="2" borderId="10" xfId="0" applyFont="1" applyFill="1" applyBorder="1" applyAlignment="1">
      <alignment horizontal="center" vertical="center" wrapText="1" readingOrder="2"/>
    </xf>
    <xf numFmtId="1" fontId="5" fillId="14" borderId="19" xfId="0" applyNumberFormat="1" applyFont="1" applyFill="1" applyBorder="1" applyAlignment="1">
      <alignment horizontal="center" vertical="center" wrapText="1" readingOrder="2"/>
    </xf>
    <xf numFmtId="1" fontId="5" fillId="14" borderId="22" xfId="0" applyNumberFormat="1" applyFont="1" applyFill="1" applyBorder="1" applyAlignment="1">
      <alignment horizontal="center" vertical="center" wrapText="1" readingOrder="2"/>
    </xf>
    <xf numFmtId="0" fontId="45" fillId="0" borderId="0" xfId="0" applyFont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/>
    </xf>
    <xf numFmtId="0" fontId="45" fillId="2" borderId="13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2" borderId="18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/>
    </xf>
    <xf numFmtId="1" fontId="45" fillId="2" borderId="19" xfId="0" applyNumberFormat="1" applyFont="1" applyFill="1" applyBorder="1" applyAlignment="1">
      <alignment horizontal="center" vertical="center"/>
    </xf>
    <xf numFmtId="1" fontId="45" fillId="2" borderId="18" xfId="0" applyNumberFormat="1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14" borderId="11" xfId="0" applyFont="1" applyFill="1" applyBorder="1" applyAlignment="1">
      <alignment horizontal="center" vertical="center" wrapText="1"/>
    </xf>
    <xf numFmtId="1" fontId="45" fillId="14" borderId="11" xfId="0" applyNumberFormat="1" applyFont="1" applyFill="1" applyBorder="1" applyAlignment="1">
      <alignment horizontal="center" vertical="center"/>
    </xf>
    <xf numFmtId="0" fontId="45" fillId="14" borderId="11" xfId="0" applyFont="1" applyFill="1" applyBorder="1" applyAlignment="1">
      <alignment horizontal="center" vertical="center"/>
    </xf>
    <xf numFmtId="0" fontId="45" fillId="14" borderId="13" xfId="0" applyFont="1" applyFill="1" applyBorder="1" applyAlignment="1">
      <alignment horizontal="center" vertical="center"/>
    </xf>
    <xf numFmtId="0" fontId="45" fillId="14" borderId="18" xfId="0" applyFont="1" applyFill="1" applyBorder="1" applyAlignment="1">
      <alignment horizontal="center" vertical="center" wrapText="1"/>
    </xf>
    <xf numFmtId="1" fontId="45" fillId="14" borderId="18" xfId="0" applyNumberFormat="1" applyFont="1" applyFill="1" applyBorder="1" applyAlignment="1">
      <alignment horizontal="center" vertical="center"/>
    </xf>
    <xf numFmtId="0" fontId="45" fillId="14" borderId="18" xfId="0" applyFont="1" applyFill="1" applyBorder="1" applyAlignment="1">
      <alignment horizontal="center" vertical="center"/>
    </xf>
    <xf numFmtId="0" fontId="45" fillId="14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5" fillId="2" borderId="19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45" fillId="2" borderId="18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1" fontId="8" fillId="2" borderId="18" xfId="0" applyNumberFormat="1" applyFont="1" applyFill="1" applyBorder="1" applyAlignment="1">
      <alignment horizontal="center" vertical="center" wrapText="1" readingOrder="2"/>
    </xf>
    <xf numFmtId="1" fontId="8" fillId="0" borderId="19" xfId="0" applyNumberFormat="1" applyFont="1" applyFill="1" applyBorder="1" applyAlignment="1">
      <alignment horizontal="center" vertical="center" wrapText="1" readingOrder="2"/>
    </xf>
    <xf numFmtId="1" fontId="8" fillId="0" borderId="11" xfId="0" applyNumberFormat="1" applyFont="1" applyFill="1" applyBorder="1" applyAlignment="1">
      <alignment horizontal="center" vertical="center" wrapText="1" readingOrder="2"/>
    </xf>
    <xf numFmtId="1" fontId="8" fillId="0" borderId="18" xfId="0" applyNumberFormat="1" applyFont="1" applyFill="1" applyBorder="1" applyAlignment="1">
      <alignment horizontal="center" vertical="center" wrapText="1" readingOrder="2"/>
    </xf>
    <xf numFmtId="0" fontId="45" fillId="2" borderId="19" xfId="0" applyFont="1" applyFill="1" applyBorder="1" applyAlignment="1">
      <alignment horizontal="center" vertical="center"/>
    </xf>
    <xf numFmtId="0" fontId="45" fillId="2" borderId="22" xfId="0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0" fontId="43" fillId="8" borderId="19" xfId="0" applyFont="1" applyFill="1" applyBorder="1" applyAlignment="1">
      <alignment horizontal="center" vertical="center"/>
    </xf>
    <xf numFmtId="0" fontId="43" fillId="8" borderId="18" xfId="0" applyFont="1" applyFill="1" applyBorder="1" applyAlignment="1">
      <alignment horizontal="center" vertical="center"/>
    </xf>
    <xf numFmtId="0" fontId="43" fillId="2" borderId="19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3" fillId="2" borderId="18" xfId="0" applyFont="1" applyFill="1" applyBorder="1" applyAlignment="1">
      <alignment horizontal="center" vertical="center" wrapText="1"/>
    </xf>
    <xf numFmtId="0" fontId="43" fillId="2" borderId="19" xfId="0" applyFont="1" applyFill="1" applyBorder="1" applyAlignment="1">
      <alignment horizontal="center" vertical="center"/>
    </xf>
    <xf numFmtId="0" fontId="43" fillId="2" borderId="18" xfId="0" applyFont="1" applyFill="1" applyBorder="1" applyAlignment="1">
      <alignment horizontal="center" vertical="center"/>
    </xf>
    <xf numFmtId="0" fontId="43" fillId="8" borderId="19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 readingOrder="2"/>
    </xf>
    <xf numFmtId="0" fontId="45" fillId="0" borderId="27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/>
    </xf>
    <xf numFmtId="0" fontId="45" fillId="2" borderId="27" xfId="0" applyFont="1" applyFill="1" applyBorder="1" applyAlignment="1">
      <alignment horizontal="center" vertical="center"/>
    </xf>
    <xf numFmtId="0" fontId="45" fillId="2" borderId="28" xfId="0" applyFont="1" applyFill="1" applyBorder="1" applyAlignment="1">
      <alignment horizontal="center" vertical="center"/>
    </xf>
    <xf numFmtId="0" fontId="45" fillId="14" borderId="19" xfId="0" applyFont="1" applyFill="1" applyBorder="1" applyAlignment="1">
      <alignment horizontal="center" vertical="center" wrapText="1"/>
    </xf>
    <xf numFmtId="0" fontId="45" fillId="14" borderId="19" xfId="0" applyFont="1" applyFill="1" applyBorder="1" applyAlignment="1">
      <alignment horizontal="center" vertical="center"/>
    </xf>
    <xf numFmtId="0" fontId="45" fillId="14" borderId="22" xfId="0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 wrapText="1" readingOrder="2"/>
    </xf>
    <xf numFmtId="1" fontId="8" fillId="0" borderId="13" xfId="0" applyNumberFormat="1" applyFont="1" applyFill="1" applyBorder="1" applyAlignment="1">
      <alignment horizontal="center" vertical="center" wrapText="1" readingOrder="2"/>
    </xf>
    <xf numFmtId="0" fontId="45" fillId="0" borderId="21" xfId="0" applyFont="1" applyBorder="1" applyAlignment="1">
      <alignment horizontal="center" vertical="center" textRotation="90" wrapText="1"/>
    </xf>
    <xf numFmtId="1" fontId="8" fillId="0" borderId="10" xfId="0" applyNumberFormat="1" applyFont="1" applyFill="1" applyBorder="1" applyAlignment="1">
      <alignment horizontal="center" vertical="center" wrapText="1" readingOrder="2"/>
    </xf>
    <xf numFmtId="0" fontId="45" fillId="2" borderId="23" xfId="0" applyFont="1" applyFill="1" applyBorder="1" applyAlignment="1">
      <alignment horizontal="center" vertical="center"/>
    </xf>
    <xf numFmtId="0" fontId="45" fillId="2" borderId="12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8" borderId="19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/>
    </xf>
    <xf numFmtId="0" fontId="43" fillId="2" borderId="18" xfId="0" applyFont="1" applyFill="1" applyBorder="1" applyAlignment="1">
      <alignment horizontal="center" vertical="center"/>
    </xf>
    <xf numFmtId="0" fontId="43" fillId="8" borderId="18" xfId="0" applyFont="1" applyFill="1" applyBorder="1" applyAlignment="1">
      <alignment/>
    </xf>
    <xf numFmtId="0" fontId="43" fillId="33" borderId="11" xfId="0" applyFont="1" applyFill="1" applyBorder="1" applyAlignment="1">
      <alignment horizontal="center" vertical="center"/>
    </xf>
    <xf numFmtId="0" fontId="43" fillId="8" borderId="19" xfId="0" applyFont="1" applyFill="1" applyBorder="1" applyAlignment="1">
      <alignment/>
    </xf>
    <xf numFmtId="0" fontId="43" fillId="8" borderId="22" xfId="0" applyFont="1" applyFill="1" applyBorder="1" applyAlignment="1">
      <alignment/>
    </xf>
    <xf numFmtId="0" fontId="43" fillId="2" borderId="19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3" fillId="8" borderId="20" xfId="0" applyFont="1" applyFill="1" applyBorder="1" applyAlignment="1">
      <alignment horizontal="center" vertical="center" wrapText="1"/>
    </xf>
    <xf numFmtId="0" fontId="43" fillId="8" borderId="19" xfId="0" applyFont="1" applyFill="1" applyBorder="1" applyAlignment="1">
      <alignment wrapText="1"/>
    </xf>
    <xf numFmtId="0" fontId="43" fillId="8" borderId="17" xfId="0" applyFont="1" applyFill="1" applyBorder="1" applyAlignment="1">
      <alignment wrapText="1"/>
    </xf>
    <xf numFmtId="0" fontId="43" fillId="8" borderId="18" xfId="0" applyFont="1" applyFill="1" applyBorder="1" applyAlignment="1">
      <alignment wrapText="1"/>
    </xf>
    <xf numFmtId="0" fontId="43" fillId="33" borderId="11" xfId="0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 textRotation="90" wrapText="1"/>
    </xf>
    <xf numFmtId="0" fontId="43" fillId="2" borderId="11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/>
    </xf>
    <xf numFmtId="0" fontId="43" fillId="0" borderId="19" xfId="0" applyFont="1" applyBorder="1" applyAlignment="1">
      <alignment wrapText="1"/>
    </xf>
    <xf numFmtId="0" fontId="43" fillId="0" borderId="21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2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3" fillId="33" borderId="31" xfId="0" applyFont="1" applyFill="1" applyBorder="1" applyAlignment="1">
      <alignment horizontal="center" vertical="center" wrapText="1"/>
    </xf>
    <xf numFmtId="0" fontId="43" fillId="33" borderId="32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 shrinkToFit="1"/>
    </xf>
    <xf numFmtId="0" fontId="43" fillId="33" borderId="21" xfId="0" applyFont="1" applyFill="1" applyBorder="1" applyAlignment="1">
      <alignment horizontal="center" vertical="center" wrapText="1"/>
    </xf>
    <xf numFmtId="0" fontId="43" fillId="2" borderId="20" xfId="0" applyFont="1" applyFill="1" applyBorder="1" applyAlignment="1">
      <alignment horizontal="center" vertical="center" wrapText="1"/>
    </xf>
    <xf numFmtId="0" fontId="43" fillId="2" borderId="19" xfId="0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43" fillId="2" borderId="18" xfId="0" applyFont="1" applyFill="1" applyBorder="1" applyAlignment="1">
      <alignment horizontal="center" vertical="center" wrapText="1"/>
    </xf>
    <xf numFmtId="0" fontId="43" fillId="8" borderId="20" xfId="0" applyFont="1" applyFill="1" applyBorder="1" applyAlignment="1">
      <alignment horizontal="center" vertical="center"/>
    </xf>
    <xf numFmtId="0" fontId="43" fillId="8" borderId="19" xfId="0" applyFont="1" applyFill="1" applyBorder="1" applyAlignment="1">
      <alignment horizontal="center" vertical="center"/>
    </xf>
    <xf numFmtId="0" fontId="43" fillId="8" borderId="17" xfId="0" applyFont="1" applyFill="1" applyBorder="1" applyAlignment="1">
      <alignment horizontal="center" vertical="center"/>
    </xf>
    <xf numFmtId="0" fontId="43" fillId="8" borderId="18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textRotation="90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23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2" borderId="2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 wrapText="1"/>
    </xf>
    <xf numFmtId="0" fontId="43" fillId="2" borderId="15" xfId="0" applyFont="1" applyFill="1" applyBorder="1" applyAlignment="1">
      <alignment horizontal="center" vertical="center" wrapText="1"/>
    </xf>
    <xf numFmtId="0" fontId="43" fillId="2" borderId="16" xfId="0" applyFont="1" applyFill="1" applyBorder="1" applyAlignment="1">
      <alignment horizontal="center" vertical="center" wrapText="1"/>
    </xf>
    <xf numFmtId="0" fontId="45" fillId="2" borderId="20" xfId="0" applyFont="1" applyFill="1" applyBorder="1" applyAlignment="1">
      <alignment horizontal="center" vertical="center" wrapText="1"/>
    </xf>
    <xf numFmtId="0" fontId="45" fillId="2" borderId="19" xfId="0" applyFont="1" applyFill="1" applyBorder="1" applyAlignment="1">
      <alignment horizontal="center" vertical="center" wrapText="1"/>
    </xf>
    <xf numFmtId="0" fontId="45" fillId="2" borderId="21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45" fillId="2" borderId="17" xfId="0" applyFont="1" applyFill="1" applyBorder="1" applyAlignment="1">
      <alignment horizontal="center" vertical="center" wrapText="1"/>
    </xf>
    <xf numFmtId="0" fontId="45" fillId="2" borderId="18" xfId="0" applyFont="1" applyFill="1" applyBorder="1" applyAlignment="1">
      <alignment horizontal="center" vertical="center" wrapText="1"/>
    </xf>
    <xf numFmtId="0" fontId="45" fillId="2" borderId="25" xfId="0" applyFont="1" applyFill="1" applyBorder="1" applyAlignment="1">
      <alignment horizontal="center" vertical="center" wrapText="1"/>
    </xf>
    <xf numFmtId="0" fontId="45" fillId="2" borderId="23" xfId="0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2" borderId="21" xfId="0" applyFont="1" applyFill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2" borderId="33" xfId="0" applyFont="1" applyFill="1" applyBorder="1" applyAlignment="1">
      <alignment horizontal="center" vertical="center" textRotation="90" wrapText="1"/>
    </xf>
    <xf numFmtId="0" fontId="45" fillId="2" borderId="34" xfId="0" applyFont="1" applyFill="1" applyBorder="1" applyAlignment="1">
      <alignment horizontal="center" vertical="center" textRotation="90" wrapText="1"/>
    </xf>
    <xf numFmtId="1" fontId="8" fillId="2" borderId="19" xfId="0" applyNumberFormat="1" applyFont="1" applyFill="1" applyBorder="1" applyAlignment="1">
      <alignment horizontal="center" vertical="center" wrapText="1" readingOrder="2"/>
    </xf>
    <xf numFmtId="1" fontId="8" fillId="2" borderId="20" xfId="0" applyNumberFormat="1" applyFont="1" applyFill="1" applyBorder="1" applyAlignment="1">
      <alignment horizontal="center" vertical="center" wrapText="1" readingOrder="2"/>
    </xf>
    <xf numFmtId="1" fontId="8" fillId="2" borderId="17" xfId="0" applyNumberFormat="1" applyFont="1" applyFill="1" applyBorder="1" applyAlignment="1">
      <alignment horizontal="center" vertical="center" wrapText="1" readingOrder="2"/>
    </xf>
    <xf numFmtId="1" fontId="8" fillId="2" borderId="18" xfId="0" applyNumberFormat="1" applyFont="1" applyFill="1" applyBorder="1" applyAlignment="1">
      <alignment horizontal="center" vertical="center" wrapText="1" readingOrder="2"/>
    </xf>
    <xf numFmtId="1" fontId="8" fillId="2" borderId="22" xfId="0" applyNumberFormat="1" applyFont="1" applyFill="1" applyBorder="1" applyAlignment="1">
      <alignment horizontal="center" vertical="center" wrapText="1" readingOrder="2"/>
    </xf>
    <xf numFmtId="1" fontId="8" fillId="0" borderId="20" xfId="0" applyNumberFormat="1" applyFont="1" applyFill="1" applyBorder="1" applyAlignment="1">
      <alignment horizontal="center" vertical="center" wrapText="1" readingOrder="2"/>
    </xf>
    <xf numFmtId="1" fontId="8" fillId="0" borderId="19" xfId="0" applyNumberFormat="1" applyFont="1" applyFill="1" applyBorder="1" applyAlignment="1">
      <alignment horizontal="center" vertical="center" wrapText="1" readingOrder="2"/>
    </xf>
    <xf numFmtId="1" fontId="5" fillId="2" borderId="19" xfId="0" applyNumberFormat="1" applyFont="1" applyFill="1" applyBorder="1" applyAlignment="1">
      <alignment horizontal="center" vertical="center" wrapText="1" readingOrder="2"/>
    </xf>
    <xf numFmtId="0" fontId="48" fillId="0" borderId="35" xfId="0" applyFont="1" applyBorder="1" applyAlignment="1">
      <alignment horizontal="center" vertical="center" wrapText="1"/>
    </xf>
    <xf numFmtId="1" fontId="5" fillId="2" borderId="33" xfId="0" applyNumberFormat="1" applyFont="1" applyFill="1" applyBorder="1" applyAlignment="1">
      <alignment horizontal="center" vertical="center" textRotation="90" wrapText="1" readingOrder="2"/>
    </xf>
    <xf numFmtId="1" fontId="5" fillId="2" borderId="34" xfId="0" applyNumberFormat="1" applyFont="1" applyFill="1" applyBorder="1" applyAlignment="1">
      <alignment horizontal="center" vertical="center" textRotation="90" wrapText="1" readingOrder="2"/>
    </xf>
    <xf numFmtId="1" fontId="5" fillId="2" borderId="36" xfId="0" applyNumberFormat="1" applyFont="1" applyFill="1" applyBorder="1" applyAlignment="1">
      <alignment horizontal="center" vertical="center" textRotation="90" wrapText="1" readingOrder="2"/>
    </xf>
    <xf numFmtId="1" fontId="5" fillId="2" borderId="20" xfId="0" applyNumberFormat="1" applyFont="1" applyFill="1" applyBorder="1" applyAlignment="1">
      <alignment horizontal="center" vertical="center" wrapText="1" readingOrder="2"/>
    </xf>
    <xf numFmtId="1" fontId="5" fillId="2" borderId="17" xfId="0" applyNumberFormat="1" applyFont="1" applyFill="1" applyBorder="1" applyAlignment="1">
      <alignment horizontal="center" vertical="center" wrapText="1" readingOrder="2"/>
    </xf>
    <xf numFmtId="1" fontId="5" fillId="2" borderId="18" xfId="0" applyNumberFormat="1" applyFont="1" applyFill="1" applyBorder="1" applyAlignment="1">
      <alignment horizontal="center" vertical="center" wrapText="1" readingOrder="2"/>
    </xf>
    <xf numFmtId="1" fontId="5" fillId="0" borderId="20" xfId="0" applyNumberFormat="1" applyFont="1" applyFill="1" applyBorder="1" applyAlignment="1">
      <alignment horizontal="center" vertical="center" wrapText="1" readingOrder="2"/>
    </xf>
    <xf numFmtId="1" fontId="5" fillId="0" borderId="19" xfId="0" applyNumberFormat="1" applyFont="1" applyFill="1" applyBorder="1" applyAlignment="1">
      <alignment horizontal="center" vertical="center" wrapText="1" readingOrder="2"/>
    </xf>
    <xf numFmtId="1" fontId="5" fillId="0" borderId="21" xfId="0" applyNumberFormat="1" applyFont="1" applyFill="1" applyBorder="1" applyAlignment="1">
      <alignment horizontal="center" vertical="center" wrapText="1" readingOrder="2"/>
    </xf>
    <xf numFmtId="1" fontId="5" fillId="0" borderId="11" xfId="0" applyNumberFormat="1" applyFont="1" applyFill="1" applyBorder="1" applyAlignment="1">
      <alignment horizontal="center" vertical="center" wrapText="1" readingOrder="2"/>
    </xf>
    <xf numFmtId="1" fontId="5" fillId="2" borderId="11" xfId="0" applyNumberFormat="1" applyFont="1" applyFill="1" applyBorder="1" applyAlignment="1">
      <alignment horizontal="center" vertical="center" wrapText="1" readingOrder="2"/>
    </xf>
    <xf numFmtId="1" fontId="5" fillId="33" borderId="11" xfId="0" applyNumberFormat="1" applyFont="1" applyFill="1" applyBorder="1" applyAlignment="1">
      <alignment horizontal="center" vertical="center" wrapText="1" readingOrder="2"/>
    </xf>
    <xf numFmtId="1" fontId="5" fillId="2" borderId="22" xfId="0" applyNumberFormat="1" applyFont="1" applyFill="1" applyBorder="1" applyAlignment="1">
      <alignment horizontal="center" vertical="center" wrapText="1" readingOrder="2"/>
    </xf>
    <xf numFmtId="1" fontId="5" fillId="2" borderId="21" xfId="0" applyNumberFormat="1" applyFont="1" applyFill="1" applyBorder="1" applyAlignment="1">
      <alignment horizontal="center" vertical="center" wrapText="1" readingOrder="2"/>
    </xf>
    <xf numFmtId="1" fontId="5" fillId="14" borderId="21" xfId="0" applyNumberFormat="1" applyFont="1" applyFill="1" applyBorder="1" applyAlignment="1">
      <alignment horizontal="center" vertical="center" wrapText="1" readingOrder="2"/>
    </xf>
    <xf numFmtId="1" fontId="5" fillId="14" borderId="11" xfId="0" applyNumberFormat="1" applyFont="1" applyFill="1" applyBorder="1" applyAlignment="1">
      <alignment horizontal="center" vertical="center" wrapText="1" readingOrder="2"/>
    </xf>
    <xf numFmtId="1" fontId="5" fillId="14" borderId="17" xfId="0" applyNumberFormat="1" applyFont="1" applyFill="1" applyBorder="1" applyAlignment="1">
      <alignment horizontal="center" vertical="center" wrapText="1" readingOrder="2"/>
    </xf>
    <xf numFmtId="1" fontId="5" fillId="14" borderId="18" xfId="0" applyNumberFormat="1" applyFont="1" applyFill="1" applyBorder="1" applyAlignment="1">
      <alignment horizontal="center" vertical="center" wrapText="1" readingOrder="2"/>
    </xf>
    <xf numFmtId="1" fontId="5" fillId="2" borderId="21" xfId="0" applyNumberFormat="1" applyFont="1" applyFill="1" applyBorder="1" applyAlignment="1">
      <alignment horizontal="center" vertical="center" textRotation="90" wrapText="1" readingOrder="2"/>
    </xf>
    <xf numFmtId="1" fontId="5" fillId="14" borderId="20" xfId="0" applyNumberFormat="1" applyFont="1" applyFill="1" applyBorder="1" applyAlignment="1">
      <alignment horizontal="center" vertical="center" wrapText="1" readingOrder="2"/>
    </xf>
    <xf numFmtId="1" fontId="5" fillId="14" borderId="19" xfId="0" applyNumberFormat="1" applyFont="1" applyFill="1" applyBorder="1" applyAlignment="1">
      <alignment horizontal="center" vertical="center" wrapText="1" readingOrder="2"/>
    </xf>
    <xf numFmtId="1" fontId="8" fillId="0" borderId="11" xfId="0" applyNumberFormat="1" applyFont="1" applyFill="1" applyBorder="1" applyAlignment="1">
      <alignment horizontal="center" vertical="center" textRotation="90" wrapText="1" readingOrder="2"/>
    </xf>
    <xf numFmtId="1" fontId="8" fillId="0" borderId="21" xfId="0" applyNumberFormat="1" applyFont="1" applyFill="1" applyBorder="1" applyAlignment="1">
      <alignment horizontal="center" vertical="center" wrapText="1" readingOrder="2"/>
    </xf>
    <xf numFmtId="1" fontId="8" fillId="0" borderId="11" xfId="0" applyNumberFormat="1" applyFont="1" applyFill="1" applyBorder="1" applyAlignment="1">
      <alignment horizontal="center" vertical="center" wrapText="1" readingOrder="2"/>
    </xf>
    <xf numFmtId="1" fontId="8" fillId="33" borderId="11" xfId="0" applyNumberFormat="1" applyFont="1" applyFill="1" applyBorder="1" applyAlignment="1">
      <alignment horizontal="center" vertical="center" textRotation="90" wrapText="1" readingOrder="2"/>
    </xf>
    <xf numFmtId="1" fontId="8" fillId="2" borderId="21" xfId="0" applyNumberFormat="1" applyFont="1" applyFill="1" applyBorder="1" applyAlignment="1">
      <alignment horizontal="center" vertical="center" textRotation="90" wrapText="1" readingOrder="2"/>
    </xf>
    <xf numFmtId="1" fontId="8" fillId="2" borderId="11" xfId="0" applyNumberFormat="1" applyFont="1" applyFill="1" applyBorder="1" applyAlignment="1">
      <alignment horizontal="center" vertical="center" textRotation="90" wrapText="1" readingOrder="2"/>
    </xf>
    <xf numFmtId="1" fontId="8" fillId="14" borderId="20" xfId="0" applyNumberFormat="1" applyFont="1" applyFill="1" applyBorder="1" applyAlignment="1">
      <alignment horizontal="center" vertical="center" wrapText="1" readingOrder="2"/>
    </xf>
    <xf numFmtId="1" fontId="8" fillId="14" borderId="19" xfId="0" applyNumberFormat="1" applyFont="1" applyFill="1" applyBorder="1" applyAlignment="1">
      <alignment horizontal="center" vertical="center" wrapText="1" readingOrder="2"/>
    </xf>
    <xf numFmtId="1" fontId="8" fillId="14" borderId="21" xfId="0" applyNumberFormat="1" applyFont="1" applyFill="1" applyBorder="1" applyAlignment="1">
      <alignment horizontal="center" vertical="center" wrapText="1" readingOrder="2"/>
    </xf>
    <xf numFmtId="1" fontId="8" fillId="14" borderId="11" xfId="0" applyNumberFormat="1" applyFont="1" applyFill="1" applyBorder="1" applyAlignment="1">
      <alignment horizontal="center" vertical="center" wrapText="1" readingOrder="2"/>
    </xf>
    <xf numFmtId="1" fontId="8" fillId="14" borderId="17" xfId="0" applyNumberFormat="1" applyFont="1" applyFill="1" applyBorder="1" applyAlignment="1">
      <alignment horizontal="center" vertical="center" wrapText="1" readingOrder="2"/>
    </xf>
    <xf numFmtId="1" fontId="8" fillId="14" borderId="18" xfId="0" applyNumberFormat="1" applyFont="1" applyFill="1" applyBorder="1" applyAlignment="1">
      <alignment horizontal="center" vertical="center" wrapText="1" readingOrder="2"/>
    </xf>
    <xf numFmtId="1" fontId="8" fillId="2" borderId="21" xfId="0" applyNumberFormat="1" applyFont="1" applyFill="1" applyBorder="1" applyAlignment="1">
      <alignment horizontal="center" vertical="center" wrapText="1" readingOrder="2"/>
    </xf>
    <xf numFmtId="1" fontId="8" fillId="2" borderId="11" xfId="0" applyNumberFormat="1" applyFont="1" applyFill="1" applyBorder="1" applyAlignment="1">
      <alignment horizontal="center" vertical="center" wrapText="1" readingOrder="2"/>
    </xf>
    <xf numFmtId="1" fontId="8" fillId="0" borderId="33" xfId="0" applyNumberFormat="1" applyFont="1" applyFill="1" applyBorder="1" applyAlignment="1">
      <alignment horizontal="center" vertical="center" wrapText="1" readingOrder="2"/>
    </xf>
    <xf numFmtId="1" fontId="8" fillId="0" borderId="27" xfId="0" applyNumberFormat="1" applyFont="1" applyFill="1" applyBorder="1" applyAlignment="1">
      <alignment horizontal="center" vertical="center" wrapText="1" readingOrder="2"/>
    </xf>
    <xf numFmtId="0" fontId="45" fillId="2" borderId="19" xfId="0" applyFont="1" applyFill="1" applyBorder="1" applyAlignment="1">
      <alignment horizontal="center" vertical="center"/>
    </xf>
    <xf numFmtId="0" fontId="45" fillId="2" borderId="22" xfId="0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 wrapText="1" readingOrder="2"/>
    </xf>
    <xf numFmtId="1" fontId="8" fillId="0" borderId="18" xfId="0" applyNumberFormat="1" applyFont="1" applyFill="1" applyBorder="1" applyAlignment="1">
      <alignment horizontal="center" vertical="center" wrapText="1" readingOrder="2"/>
    </xf>
    <xf numFmtId="0" fontId="44" fillId="0" borderId="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2" borderId="39" xfId="0" applyFont="1" applyFill="1" applyBorder="1" applyAlignment="1">
      <alignment horizontal="center" vertical="center"/>
    </xf>
    <xf numFmtId="0" fontId="43" fillId="2" borderId="40" xfId="0" applyFont="1" applyFill="1" applyBorder="1" applyAlignment="1">
      <alignment horizontal="center" vertical="center"/>
    </xf>
    <xf numFmtId="0" fontId="43" fillId="2" borderId="41" xfId="0" applyFont="1" applyFill="1" applyBorder="1" applyAlignment="1">
      <alignment horizontal="center" vertical="center"/>
    </xf>
    <xf numFmtId="0" fontId="43" fillId="2" borderId="42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2" borderId="46" xfId="0" applyFont="1" applyFill="1" applyBorder="1" applyAlignment="1">
      <alignment horizontal="center" vertical="center"/>
    </xf>
    <xf numFmtId="0" fontId="43" fillId="2" borderId="47" xfId="0" applyFont="1" applyFill="1" applyBorder="1" applyAlignment="1">
      <alignment horizontal="center" vertical="center"/>
    </xf>
    <xf numFmtId="0" fontId="43" fillId="2" borderId="48" xfId="0" applyFont="1" applyFill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2" borderId="22" xfId="0" applyFont="1" applyFill="1" applyBorder="1" applyAlignment="1">
      <alignment horizontal="center" vertical="center"/>
    </xf>
    <xf numFmtId="0" fontId="43" fillId="2" borderId="20" xfId="0" applyFont="1" applyFill="1" applyBorder="1" applyAlignment="1">
      <alignment horizontal="center" vertical="center"/>
    </xf>
    <xf numFmtId="0" fontId="43" fillId="2" borderId="17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5" fillId="2" borderId="20" xfId="0" applyFont="1" applyFill="1" applyBorder="1" applyAlignment="1">
      <alignment horizontal="center" vertical="center"/>
    </xf>
    <xf numFmtId="0" fontId="45" fillId="2" borderId="17" xfId="0" applyFont="1" applyFill="1" applyBorder="1" applyAlignment="1">
      <alignment horizontal="center" vertical="center"/>
    </xf>
    <xf numFmtId="0" fontId="45" fillId="2" borderId="18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textRotation="90" wrapText="1"/>
    </xf>
    <xf numFmtId="0" fontId="45" fillId="0" borderId="21" xfId="0" applyFont="1" applyBorder="1" applyAlignment="1">
      <alignment horizontal="center" vertical="center" textRotation="90" wrapText="1"/>
    </xf>
    <xf numFmtId="0" fontId="45" fillId="2" borderId="25" xfId="0" applyFont="1" applyFill="1" applyBorder="1" applyAlignment="1">
      <alignment horizontal="center" vertical="center"/>
    </xf>
    <xf numFmtId="0" fontId="45" fillId="2" borderId="23" xfId="0" applyFont="1" applyFill="1" applyBorder="1" applyAlignment="1">
      <alignment horizontal="center" vertical="center"/>
    </xf>
    <xf numFmtId="0" fontId="47" fillId="0" borderId="26" xfId="0" applyFont="1" applyBorder="1" applyAlignment="1">
      <alignment horizontal="center"/>
    </xf>
    <xf numFmtId="0" fontId="47" fillId="0" borderId="26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/>
    </xf>
    <xf numFmtId="0" fontId="47" fillId="0" borderId="50" xfId="0" applyFont="1" applyBorder="1" applyAlignment="1">
      <alignment horizontal="center"/>
    </xf>
    <xf numFmtId="0" fontId="47" fillId="0" borderId="51" xfId="0" applyFont="1" applyBorder="1" applyAlignment="1">
      <alignment horizont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0"/>
  <sheetViews>
    <sheetView rightToLeft="1" zoomScale="70" zoomScaleNormal="70" zoomScalePageLayoutView="0" workbookViewId="0" topLeftCell="A1">
      <selection activeCell="E5" sqref="E5:F5"/>
    </sheetView>
  </sheetViews>
  <sheetFormatPr defaultColWidth="9.140625" defaultRowHeight="15"/>
  <cols>
    <col min="1" max="1" width="7.421875" style="10" customWidth="1"/>
    <col min="2" max="2" width="12.421875" style="10" customWidth="1"/>
    <col min="3" max="3" width="9.421875" style="1" customWidth="1"/>
    <col min="4" max="4" width="11.421875" style="1" customWidth="1"/>
    <col min="5" max="8" width="9.00390625" style="1" customWidth="1"/>
    <col min="9" max="14" width="8.140625" style="1" customWidth="1"/>
    <col min="15" max="16" width="9.00390625" style="1" customWidth="1"/>
    <col min="17" max="17" width="10.421875" style="1" customWidth="1"/>
    <col min="18" max="16384" width="9.00390625" style="1" customWidth="1"/>
  </cols>
  <sheetData>
    <row r="1" spans="1:17" ht="43.5" customHeight="1" thickBot="1">
      <c r="A1" s="217" t="s">
        <v>41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17" ht="28.5" thickTop="1">
      <c r="A2" s="218" t="s">
        <v>5</v>
      </c>
      <c r="B2" s="219"/>
      <c r="C2" s="207" t="s">
        <v>174</v>
      </c>
      <c r="D2" s="207" t="s">
        <v>14</v>
      </c>
      <c r="E2" s="207" t="s">
        <v>8</v>
      </c>
      <c r="F2" s="207"/>
      <c r="G2" s="207" t="s">
        <v>9</v>
      </c>
      <c r="H2" s="207"/>
      <c r="I2" s="207" t="s">
        <v>10</v>
      </c>
      <c r="J2" s="207"/>
      <c r="K2" s="207" t="s">
        <v>11</v>
      </c>
      <c r="L2" s="207"/>
      <c r="M2" s="207" t="s">
        <v>12</v>
      </c>
      <c r="N2" s="207"/>
      <c r="O2" s="207" t="s">
        <v>0</v>
      </c>
      <c r="P2" s="212"/>
      <c r="Q2" s="213"/>
    </row>
    <row r="3" spans="1:17" ht="28.5" thickBot="1">
      <c r="A3" s="220"/>
      <c r="B3" s="221"/>
      <c r="C3" s="210"/>
      <c r="D3" s="210"/>
      <c r="E3" s="81" t="s">
        <v>13</v>
      </c>
      <c r="F3" s="81" t="s">
        <v>4</v>
      </c>
      <c r="G3" s="81" t="s">
        <v>13</v>
      </c>
      <c r="H3" s="81" t="s">
        <v>4</v>
      </c>
      <c r="I3" s="81" t="s">
        <v>13</v>
      </c>
      <c r="J3" s="81" t="s">
        <v>4</v>
      </c>
      <c r="K3" s="81" t="s">
        <v>13</v>
      </c>
      <c r="L3" s="81" t="s">
        <v>4</v>
      </c>
      <c r="M3" s="81" t="s">
        <v>13</v>
      </c>
      <c r="N3" s="81" t="s">
        <v>4</v>
      </c>
      <c r="O3" s="81" t="s">
        <v>13</v>
      </c>
      <c r="P3" s="81" t="s">
        <v>4</v>
      </c>
      <c r="Q3" s="86" t="s">
        <v>0</v>
      </c>
    </row>
    <row r="4" spans="1:17" ht="27" customHeight="1" thickTop="1">
      <c r="A4" s="227" t="s">
        <v>42</v>
      </c>
      <c r="B4" s="228"/>
      <c r="C4" s="225" t="s">
        <v>15</v>
      </c>
      <c r="D4" s="34" t="s">
        <v>126</v>
      </c>
      <c r="E4" s="34">
        <v>283</v>
      </c>
      <c r="F4" s="34">
        <v>197</v>
      </c>
      <c r="G4" s="34">
        <v>12</v>
      </c>
      <c r="H4" s="34">
        <v>9</v>
      </c>
      <c r="I4" s="34">
        <v>4</v>
      </c>
      <c r="J4" s="34">
        <v>1</v>
      </c>
      <c r="K4" s="34">
        <v>36</v>
      </c>
      <c r="L4" s="34">
        <v>28</v>
      </c>
      <c r="M4" s="34">
        <v>2</v>
      </c>
      <c r="N4" s="34">
        <v>0</v>
      </c>
      <c r="O4" s="79">
        <f aca="true" t="shared" si="0" ref="O4:P6">M4+K4+I4+G4+E4</f>
        <v>337</v>
      </c>
      <c r="P4" s="79">
        <f t="shared" si="0"/>
        <v>235</v>
      </c>
      <c r="Q4" s="80">
        <f>SUM(O4:P4)</f>
        <v>572</v>
      </c>
    </row>
    <row r="5" spans="1:17" ht="27" customHeight="1">
      <c r="A5" s="229"/>
      <c r="B5" s="230"/>
      <c r="C5" s="216"/>
      <c r="D5" s="62" t="s">
        <v>127</v>
      </c>
      <c r="E5" s="62">
        <v>2235</v>
      </c>
      <c r="F5" s="62">
        <v>1068</v>
      </c>
      <c r="G5" s="62">
        <v>128</v>
      </c>
      <c r="H5" s="62">
        <v>65</v>
      </c>
      <c r="I5" s="62">
        <v>16</v>
      </c>
      <c r="J5" s="62">
        <v>7</v>
      </c>
      <c r="K5" s="62">
        <v>289</v>
      </c>
      <c r="L5" s="62">
        <v>126</v>
      </c>
      <c r="M5" s="62">
        <v>28</v>
      </c>
      <c r="N5" s="62">
        <v>20</v>
      </c>
      <c r="O5" s="87">
        <f t="shared" si="0"/>
        <v>2696</v>
      </c>
      <c r="P5" s="87">
        <f t="shared" si="0"/>
        <v>1286</v>
      </c>
      <c r="Q5" s="88">
        <f>SUM(O5:P5)</f>
        <v>3982</v>
      </c>
    </row>
    <row r="6" spans="1:17" ht="27" customHeight="1">
      <c r="A6" s="231" t="s">
        <v>43</v>
      </c>
      <c r="B6" s="232"/>
      <c r="C6" s="216" t="s">
        <v>15</v>
      </c>
      <c r="D6" s="62" t="s">
        <v>126</v>
      </c>
      <c r="E6" s="61">
        <v>165</v>
      </c>
      <c r="F6" s="61">
        <v>75</v>
      </c>
      <c r="G6" s="61">
        <v>8</v>
      </c>
      <c r="H6" s="61">
        <v>12</v>
      </c>
      <c r="I6" s="61">
        <v>3</v>
      </c>
      <c r="J6" s="61">
        <v>4</v>
      </c>
      <c r="K6" s="61">
        <v>30</v>
      </c>
      <c r="L6" s="61">
        <v>16</v>
      </c>
      <c r="M6" s="61">
        <v>2</v>
      </c>
      <c r="N6" s="61">
        <v>3</v>
      </c>
      <c r="O6" s="87">
        <f t="shared" si="0"/>
        <v>208</v>
      </c>
      <c r="P6" s="87">
        <f t="shared" si="0"/>
        <v>110</v>
      </c>
      <c r="Q6" s="88">
        <f>SUM(O6:P6)</f>
        <v>318</v>
      </c>
    </row>
    <row r="7" spans="1:17" ht="27" customHeight="1">
      <c r="A7" s="231"/>
      <c r="B7" s="232"/>
      <c r="C7" s="216"/>
      <c r="D7" s="62" t="s">
        <v>127</v>
      </c>
      <c r="E7" s="61">
        <v>734</v>
      </c>
      <c r="F7" s="61">
        <v>383</v>
      </c>
      <c r="G7" s="61">
        <v>51</v>
      </c>
      <c r="H7" s="61">
        <v>27</v>
      </c>
      <c r="I7" s="61">
        <v>9</v>
      </c>
      <c r="J7" s="61">
        <v>9</v>
      </c>
      <c r="K7" s="61">
        <v>140</v>
      </c>
      <c r="L7" s="61">
        <v>68</v>
      </c>
      <c r="M7" s="61">
        <v>17</v>
      </c>
      <c r="N7" s="61">
        <v>15</v>
      </c>
      <c r="O7" s="87">
        <f aca="true" t="shared" si="1" ref="O7:O76">M7+K7+I7+G7+E7</f>
        <v>951</v>
      </c>
      <c r="P7" s="87">
        <f aca="true" t="shared" si="2" ref="P7:P76">N7+L7+J7+H7+F7</f>
        <v>502</v>
      </c>
      <c r="Q7" s="88">
        <f aca="true" t="shared" si="3" ref="Q7:Q76">SUM(O7:P7)</f>
        <v>1453</v>
      </c>
    </row>
    <row r="8" spans="1:17" ht="27" customHeight="1">
      <c r="A8" s="231" t="s">
        <v>44</v>
      </c>
      <c r="B8" s="232"/>
      <c r="C8" s="216" t="s">
        <v>15</v>
      </c>
      <c r="D8" s="62" t="s">
        <v>126</v>
      </c>
      <c r="E8" s="61">
        <v>39</v>
      </c>
      <c r="F8" s="61">
        <v>161</v>
      </c>
      <c r="G8" s="61">
        <v>2</v>
      </c>
      <c r="H8" s="61">
        <v>6</v>
      </c>
      <c r="I8" s="61">
        <v>0</v>
      </c>
      <c r="J8" s="61">
        <v>4</v>
      </c>
      <c r="K8" s="61">
        <v>10</v>
      </c>
      <c r="L8" s="61">
        <v>21</v>
      </c>
      <c r="M8" s="61">
        <v>0</v>
      </c>
      <c r="N8" s="61">
        <v>1</v>
      </c>
      <c r="O8" s="87">
        <f t="shared" si="1"/>
        <v>51</v>
      </c>
      <c r="P8" s="87">
        <f t="shared" si="2"/>
        <v>193</v>
      </c>
      <c r="Q8" s="88">
        <f t="shared" si="3"/>
        <v>244</v>
      </c>
    </row>
    <row r="9" spans="1:17" ht="27" customHeight="1">
      <c r="A9" s="231"/>
      <c r="B9" s="232"/>
      <c r="C9" s="216"/>
      <c r="D9" s="62" t="s">
        <v>127</v>
      </c>
      <c r="E9" s="61">
        <v>279</v>
      </c>
      <c r="F9" s="61">
        <v>1095</v>
      </c>
      <c r="G9" s="61">
        <v>16</v>
      </c>
      <c r="H9" s="61">
        <v>62</v>
      </c>
      <c r="I9" s="61">
        <v>3</v>
      </c>
      <c r="J9" s="61">
        <v>8</v>
      </c>
      <c r="K9" s="61">
        <v>60</v>
      </c>
      <c r="L9" s="61">
        <v>110</v>
      </c>
      <c r="M9" s="61">
        <v>5</v>
      </c>
      <c r="N9" s="61">
        <v>24</v>
      </c>
      <c r="O9" s="87">
        <f t="shared" si="1"/>
        <v>363</v>
      </c>
      <c r="P9" s="87">
        <f t="shared" si="2"/>
        <v>1299</v>
      </c>
      <c r="Q9" s="88">
        <f t="shared" si="3"/>
        <v>1662</v>
      </c>
    </row>
    <row r="10" spans="1:17" ht="27" customHeight="1">
      <c r="A10" s="231" t="s">
        <v>45</v>
      </c>
      <c r="B10" s="232"/>
      <c r="C10" s="216" t="s">
        <v>15</v>
      </c>
      <c r="D10" s="62" t="s">
        <v>126</v>
      </c>
      <c r="E10" s="61">
        <v>226</v>
      </c>
      <c r="F10" s="61">
        <v>166</v>
      </c>
      <c r="G10" s="61">
        <v>9</v>
      </c>
      <c r="H10" s="61">
        <v>7</v>
      </c>
      <c r="I10" s="61">
        <v>2</v>
      </c>
      <c r="J10" s="61">
        <v>1</v>
      </c>
      <c r="K10" s="61">
        <v>26</v>
      </c>
      <c r="L10" s="61">
        <v>9</v>
      </c>
      <c r="M10" s="61">
        <v>1</v>
      </c>
      <c r="N10" s="61">
        <v>1</v>
      </c>
      <c r="O10" s="87">
        <f t="shared" si="1"/>
        <v>264</v>
      </c>
      <c r="P10" s="87">
        <f t="shared" si="2"/>
        <v>184</v>
      </c>
      <c r="Q10" s="88">
        <f t="shared" si="3"/>
        <v>448</v>
      </c>
    </row>
    <row r="11" spans="1:17" ht="27" customHeight="1">
      <c r="A11" s="231"/>
      <c r="B11" s="232"/>
      <c r="C11" s="216"/>
      <c r="D11" s="62" t="s">
        <v>127</v>
      </c>
      <c r="E11" s="61">
        <v>1371</v>
      </c>
      <c r="F11" s="61">
        <v>750</v>
      </c>
      <c r="G11" s="61">
        <v>49</v>
      </c>
      <c r="H11" s="61">
        <v>26</v>
      </c>
      <c r="I11" s="61">
        <v>13</v>
      </c>
      <c r="J11" s="61">
        <v>3</v>
      </c>
      <c r="K11" s="61">
        <v>96</v>
      </c>
      <c r="L11" s="61">
        <v>38</v>
      </c>
      <c r="M11" s="61">
        <v>9</v>
      </c>
      <c r="N11" s="61">
        <v>1</v>
      </c>
      <c r="O11" s="87">
        <f t="shared" si="1"/>
        <v>1538</v>
      </c>
      <c r="P11" s="87">
        <f t="shared" si="2"/>
        <v>818</v>
      </c>
      <c r="Q11" s="88">
        <f t="shared" si="3"/>
        <v>2356</v>
      </c>
    </row>
    <row r="12" spans="1:17" ht="27" customHeight="1">
      <c r="A12" s="231" t="s">
        <v>46</v>
      </c>
      <c r="B12" s="232"/>
      <c r="C12" s="216" t="s">
        <v>15</v>
      </c>
      <c r="D12" s="62" t="s">
        <v>126</v>
      </c>
      <c r="E12" s="61">
        <v>109</v>
      </c>
      <c r="F12" s="61">
        <v>188</v>
      </c>
      <c r="G12" s="61">
        <v>2</v>
      </c>
      <c r="H12" s="61">
        <v>6</v>
      </c>
      <c r="I12" s="61">
        <v>0</v>
      </c>
      <c r="J12" s="61">
        <v>1</v>
      </c>
      <c r="K12" s="61">
        <v>2</v>
      </c>
      <c r="L12" s="61">
        <v>5</v>
      </c>
      <c r="M12" s="61">
        <v>0</v>
      </c>
      <c r="N12" s="61">
        <v>2</v>
      </c>
      <c r="O12" s="87">
        <f t="shared" si="1"/>
        <v>113</v>
      </c>
      <c r="P12" s="87">
        <f t="shared" si="2"/>
        <v>202</v>
      </c>
      <c r="Q12" s="88">
        <f t="shared" si="3"/>
        <v>315</v>
      </c>
    </row>
    <row r="13" spans="1:17" ht="27" customHeight="1">
      <c r="A13" s="231"/>
      <c r="B13" s="232"/>
      <c r="C13" s="216"/>
      <c r="D13" s="62" t="s">
        <v>127</v>
      </c>
      <c r="E13" s="61">
        <v>548</v>
      </c>
      <c r="F13" s="61">
        <v>757</v>
      </c>
      <c r="G13" s="61">
        <v>18</v>
      </c>
      <c r="H13" s="61">
        <v>23</v>
      </c>
      <c r="I13" s="61">
        <v>0</v>
      </c>
      <c r="J13" s="61">
        <v>3</v>
      </c>
      <c r="K13" s="61">
        <v>8</v>
      </c>
      <c r="L13" s="61">
        <v>17</v>
      </c>
      <c r="M13" s="61">
        <v>0</v>
      </c>
      <c r="N13" s="61">
        <v>5</v>
      </c>
      <c r="O13" s="87">
        <f t="shared" si="1"/>
        <v>574</v>
      </c>
      <c r="P13" s="87">
        <f t="shared" si="2"/>
        <v>805</v>
      </c>
      <c r="Q13" s="88">
        <f t="shared" si="3"/>
        <v>1379</v>
      </c>
    </row>
    <row r="14" spans="1:17" ht="27" customHeight="1">
      <c r="A14" s="223" t="s">
        <v>124</v>
      </c>
      <c r="B14" s="222" t="s">
        <v>141</v>
      </c>
      <c r="C14" s="216" t="s">
        <v>15</v>
      </c>
      <c r="D14" s="63" t="s">
        <v>126</v>
      </c>
      <c r="E14" s="59">
        <v>125</v>
      </c>
      <c r="F14" s="59">
        <v>60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87">
        <f t="shared" si="1"/>
        <v>125</v>
      </c>
      <c r="P14" s="87">
        <f t="shared" si="2"/>
        <v>60</v>
      </c>
      <c r="Q14" s="88">
        <f t="shared" si="3"/>
        <v>185</v>
      </c>
    </row>
    <row r="15" spans="1:17" ht="27" customHeight="1">
      <c r="A15" s="223"/>
      <c r="B15" s="222"/>
      <c r="C15" s="216"/>
      <c r="D15" s="63" t="s">
        <v>127</v>
      </c>
      <c r="E15" s="59">
        <v>863</v>
      </c>
      <c r="F15" s="59">
        <v>171</v>
      </c>
      <c r="G15" s="59">
        <v>22</v>
      </c>
      <c r="H15" s="59">
        <v>3</v>
      </c>
      <c r="I15" s="59">
        <v>8</v>
      </c>
      <c r="J15" s="59">
        <v>0</v>
      </c>
      <c r="K15" s="59">
        <v>35</v>
      </c>
      <c r="L15" s="59">
        <v>5</v>
      </c>
      <c r="M15" s="59">
        <v>2</v>
      </c>
      <c r="N15" s="59">
        <v>0</v>
      </c>
      <c r="O15" s="87">
        <f t="shared" si="1"/>
        <v>930</v>
      </c>
      <c r="P15" s="87">
        <f t="shared" si="2"/>
        <v>179</v>
      </c>
      <c r="Q15" s="88">
        <f t="shared" si="3"/>
        <v>1109</v>
      </c>
    </row>
    <row r="16" spans="1:17" ht="27" customHeight="1">
      <c r="A16" s="223"/>
      <c r="B16" s="222" t="s">
        <v>142</v>
      </c>
      <c r="C16" s="216" t="s">
        <v>15</v>
      </c>
      <c r="D16" s="63" t="s">
        <v>126</v>
      </c>
      <c r="E16" s="59">
        <v>82</v>
      </c>
      <c r="F16" s="59">
        <v>43</v>
      </c>
      <c r="G16" s="59">
        <v>2</v>
      </c>
      <c r="H16" s="59">
        <v>1</v>
      </c>
      <c r="I16" s="59">
        <v>0</v>
      </c>
      <c r="J16" s="59">
        <v>0</v>
      </c>
      <c r="K16" s="59">
        <v>2</v>
      </c>
      <c r="L16" s="59">
        <v>2</v>
      </c>
      <c r="M16" s="59">
        <v>0</v>
      </c>
      <c r="N16" s="59">
        <v>0</v>
      </c>
      <c r="O16" s="87">
        <f aca="true" t="shared" si="4" ref="O16:O29">M16+K16+I16+G16+E16</f>
        <v>86</v>
      </c>
      <c r="P16" s="87">
        <f aca="true" t="shared" si="5" ref="P16:P29">N16+L16+J16+H16+F16</f>
        <v>46</v>
      </c>
      <c r="Q16" s="88">
        <f aca="true" t="shared" si="6" ref="Q16:Q29">SUM(O16:P16)</f>
        <v>132</v>
      </c>
    </row>
    <row r="17" spans="1:17" ht="27" customHeight="1">
      <c r="A17" s="223"/>
      <c r="B17" s="222"/>
      <c r="C17" s="216"/>
      <c r="D17" s="63" t="s">
        <v>127</v>
      </c>
      <c r="E17" s="59">
        <v>630</v>
      </c>
      <c r="F17" s="59">
        <v>140</v>
      </c>
      <c r="G17" s="59">
        <v>14</v>
      </c>
      <c r="H17" s="59">
        <v>3</v>
      </c>
      <c r="I17" s="59">
        <v>1</v>
      </c>
      <c r="J17" s="59">
        <v>0</v>
      </c>
      <c r="K17" s="59">
        <v>8</v>
      </c>
      <c r="L17" s="59">
        <v>2</v>
      </c>
      <c r="M17" s="59">
        <v>1</v>
      </c>
      <c r="N17" s="59">
        <v>0</v>
      </c>
      <c r="O17" s="87">
        <f t="shared" si="4"/>
        <v>654</v>
      </c>
      <c r="P17" s="87">
        <f t="shared" si="5"/>
        <v>145</v>
      </c>
      <c r="Q17" s="88">
        <f t="shared" si="6"/>
        <v>799</v>
      </c>
    </row>
    <row r="18" spans="1:17" ht="27" customHeight="1">
      <c r="A18" s="223"/>
      <c r="B18" s="222" t="s">
        <v>143</v>
      </c>
      <c r="C18" s="216" t="s">
        <v>15</v>
      </c>
      <c r="D18" s="63" t="s">
        <v>126</v>
      </c>
      <c r="E18" s="59">
        <v>92</v>
      </c>
      <c r="F18" s="59">
        <v>41</v>
      </c>
      <c r="G18" s="59">
        <v>2</v>
      </c>
      <c r="H18" s="59">
        <v>2</v>
      </c>
      <c r="I18" s="59">
        <v>0</v>
      </c>
      <c r="J18" s="59">
        <v>0</v>
      </c>
      <c r="K18" s="59">
        <v>5</v>
      </c>
      <c r="L18" s="59">
        <v>2</v>
      </c>
      <c r="M18" s="59">
        <v>0</v>
      </c>
      <c r="N18" s="59">
        <v>0</v>
      </c>
      <c r="O18" s="87">
        <f t="shared" si="4"/>
        <v>99</v>
      </c>
      <c r="P18" s="87">
        <f t="shared" si="5"/>
        <v>45</v>
      </c>
      <c r="Q18" s="88">
        <f t="shared" si="6"/>
        <v>144</v>
      </c>
    </row>
    <row r="19" spans="1:17" ht="27" customHeight="1">
      <c r="A19" s="223"/>
      <c r="B19" s="222"/>
      <c r="C19" s="216"/>
      <c r="D19" s="63" t="s">
        <v>127</v>
      </c>
      <c r="E19" s="59">
        <v>821</v>
      </c>
      <c r="F19" s="59">
        <v>156</v>
      </c>
      <c r="G19" s="59">
        <v>28</v>
      </c>
      <c r="H19" s="59">
        <v>9</v>
      </c>
      <c r="I19" s="59">
        <v>0</v>
      </c>
      <c r="J19" s="59">
        <v>0</v>
      </c>
      <c r="K19" s="59">
        <v>17</v>
      </c>
      <c r="L19" s="59">
        <v>4</v>
      </c>
      <c r="M19" s="59">
        <v>3</v>
      </c>
      <c r="N19" s="59">
        <v>0</v>
      </c>
      <c r="O19" s="87">
        <f t="shared" si="4"/>
        <v>869</v>
      </c>
      <c r="P19" s="87">
        <f t="shared" si="5"/>
        <v>169</v>
      </c>
      <c r="Q19" s="88">
        <f t="shared" si="6"/>
        <v>1038</v>
      </c>
    </row>
    <row r="20" spans="1:17" ht="27" customHeight="1">
      <c r="A20" s="223"/>
      <c r="B20" s="222" t="s">
        <v>144</v>
      </c>
      <c r="C20" s="211" t="s">
        <v>15</v>
      </c>
      <c r="D20" s="63" t="s">
        <v>126</v>
      </c>
      <c r="E20" s="59">
        <v>86</v>
      </c>
      <c r="F20" s="59">
        <v>36</v>
      </c>
      <c r="G20" s="59">
        <v>4</v>
      </c>
      <c r="H20" s="59">
        <v>4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87">
        <f t="shared" si="4"/>
        <v>90</v>
      </c>
      <c r="P20" s="87">
        <f t="shared" si="5"/>
        <v>40</v>
      </c>
      <c r="Q20" s="88">
        <f t="shared" si="6"/>
        <v>130</v>
      </c>
    </row>
    <row r="21" spans="1:17" ht="27" customHeight="1">
      <c r="A21" s="223"/>
      <c r="B21" s="222"/>
      <c r="C21" s="211"/>
      <c r="D21" s="63" t="s">
        <v>127</v>
      </c>
      <c r="E21" s="59">
        <v>975</v>
      </c>
      <c r="F21" s="59">
        <v>225</v>
      </c>
      <c r="G21" s="59">
        <v>48</v>
      </c>
      <c r="H21" s="59">
        <v>19</v>
      </c>
      <c r="I21" s="59">
        <v>2</v>
      </c>
      <c r="J21" s="59">
        <v>0</v>
      </c>
      <c r="K21" s="59">
        <v>59</v>
      </c>
      <c r="L21" s="59">
        <v>14</v>
      </c>
      <c r="M21" s="59">
        <v>2</v>
      </c>
      <c r="N21" s="59">
        <v>0</v>
      </c>
      <c r="O21" s="87">
        <f t="shared" si="4"/>
        <v>1086</v>
      </c>
      <c r="P21" s="87">
        <f t="shared" si="5"/>
        <v>258</v>
      </c>
      <c r="Q21" s="88">
        <f t="shared" si="6"/>
        <v>1344</v>
      </c>
    </row>
    <row r="22" spans="1:17" ht="27" customHeight="1">
      <c r="A22" s="223" t="s">
        <v>124</v>
      </c>
      <c r="B22" s="222" t="s">
        <v>145</v>
      </c>
      <c r="C22" s="211" t="s">
        <v>15</v>
      </c>
      <c r="D22" s="63" t="s">
        <v>126</v>
      </c>
      <c r="E22" s="59">
        <v>45</v>
      </c>
      <c r="F22" s="59">
        <v>87</v>
      </c>
      <c r="G22" s="59">
        <v>2</v>
      </c>
      <c r="H22" s="59">
        <v>5</v>
      </c>
      <c r="I22" s="59">
        <v>0</v>
      </c>
      <c r="J22" s="59">
        <v>0</v>
      </c>
      <c r="K22" s="59">
        <v>1</v>
      </c>
      <c r="L22" s="59">
        <v>7</v>
      </c>
      <c r="M22" s="59">
        <v>0</v>
      </c>
      <c r="N22" s="59">
        <v>0</v>
      </c>
      <c r="O22" s="87">
        <f t="shared" si="4"/>
        <v>48</v>
      </c>
      <c r="P22" s="87">
        <f t="shared" si="5"/>
        <v>99</v>
      </c>
      <c r="Q22" s="88">
        <f t="shared" si="6"/>
        <v>147</v>
      </c>
    </row>
    <row r="23" spans="1:17" ht="27" customHeight="1">
      <c r="A23" s="223"/>
      <c r="B23" s="222"/>
      <c r="C23" s="211"/>
      <c r="D23" s="63" t="s">
        <v>127</v>
      </c>
      <c r="E23" s="59">
        <v>278</v>
      </c>
      <c r="F23" s="59">
        <v>254</v>
      </c>
      <c r="G23" s="59">
        <v>11</v>
      </c>
      <c r="H23" s="59">
        <v>19</v>
      </c>
      <c r="I23" s="59">
        <v>0</v>
      </c>
      <c r="J23" s="59">
        <v>0</v>
      </c>
      <c r="K23" s="59">
        <v>13</v>
      </c>
      <c r="L23" s="59">
        <v>23</v>
      </c>
      <c r="M23" s="59">
        <v>2</v>
      </c>
      <c r="N23" s="59">
        <v>0</v>
      </c>
      <c r="O23" s="87">
        <f t="shared" si="4"/>
        <v>304</v>
      </c>
      <c r="P23" s="87">
        <f t="shared" si="5"/>
        <v>296</v>
      </c>
      <c r="Q23" s="88">
        <f t="shared" si="6"/>
        <v>600</v>
      </c>
    </row>
    <row r="24" spans="1:17" ht="27" customHeight="1">
      <c r="A24" s="223"/>
      <c r="B24" s="222" t="s">
        <v>146</v>
      </c>
      <c r="C24" s="211" t="s">
        <v>15</v>
      </c>
      <c r="D24" s="63" t="s">
        <v>126</v>
      </c>
      <c r="E24" s="59">
        <v>65</v>
      </c>
      <c r="F24" s="59">
        <v>40</v>
      </c>
      <c r="G24" s="59">
        <v>0</v>
      </c>
      <c r="H24" s="59">
        <v>1</v>
      </c>
      <c r="I24" s="59">
        <v>1</v>
      </c>
      <c r="J24" s="59">
        <v>1</v>
      </c>
      <c r="K24" s="59">
        <v>14</v>
      </c>
      <c r="L24" s="59">
        <v>2</v>
      </c>
      <c r="M24" s="59">
        <v>0</v>
      </c>
      <c r="N24" s="59">
        <v>0</v>
      </c>
      <c r="O24" s="87">
        <f t="shared" si="4"/>
        <v>80</v>
      </c>
      <c r="P24" s="87">
        <f t="shared" si="5"/>
        <v>44</v>
      </c>
      <c r="Q24" s="88">
        <f t="shared" si="6"/>
        <v>124</v>
      </c>
    </row>
    <row r="25" spans="1:17" ht="27" customHeight="1">
      <c r="A25" s="223"/>
      <c r="B25" s="222"/>
      <c r="C25" s="211"/>
      <c r="D25" s="63" t="s">
        <v>127</v>
      </c>
      <c r="E25" s="59">
        <v>243</v>
      </c>
      <c r="F25" s="59">
        <v>119</v>
      </c>
      <c r="G25" s="59">
        <v>7</v>
      </c>
      <c r="H25" s="59">
        <v>3</v>
      </c>
      <c r="I25" s="59">
        <v>2</v>
      </c>
      <c r="J25" s="59">
        <v>1</v>
      </c>
      <c r="K25" s="59">
        <v>33</v>
      </c>
      <c r="L25" s="59">
        <v>7</v>
      </c>
      <c r="M25" s="59">
        <v>2</v>
      </c>
      <c r="N25" s="59">
        <v>0</v>
      </c>
      <c r="O25" s="87">
        <f t="shared" si="4"/>
        <v>287</v>
      </c>
      <c r="P25" s="87">
        <f t="shared" si="5"/>
        <v>130</v>
      </c>
      <c r="Q25" s="88">
        <f t="shared" si="6"/>
        <v>417</v>
      </c>
    </row>
    <row r="26" spans="1:17" ht="27" customHeight="1">
      <c r="A26" s="223"/>
      <c r="B26" s="222" t="s">
        <v>147</v>
      </c>
      <c r="C26" s="211" t="s">
        <v>15</v>
      </c>
      <c r="D26" s="63" t="s">
        <v>126</v>
      </c>
      <c r="E26" s="59">
        <v>13</v>
      </c>
      <c r="F26" s="59">
        <v>33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87">
        <f t="shared" si="4"/>
        <v>13</v>
      </c>
      <c r="P26" s="87">
        <f t="shared" si="5"/>
        <v>33</v>
      </c>
      <c r="Q26" s="88">
        <f t="shared" si="6"/>
        <v>46</v>
      </c>
    </row>
    <row r="27" spans="1:17" ht="27" customHeight="1">
      <c r="A27" s="223"/>
      <c r="B27" s="222"/>
      <c r="C27" s="211"/>
      <c r="D27" s="63" t="s">
        <v>127</v>
      </c>
      <c r="E27" s="59">
        <v>171</v>
      </c>
      <c r="F27" s="59">
        <v>126</v>
      </c>
      <c r="G27" s="59">
        <v>6</v>
      </c>
      <c r="H27" s="59">
        <v>3</v>
      </c>
      <c r="I27" s="59">
        <v>0</v>
      </c>
      <c r="J27" s="59">
        <v>0</v>
      </c>
      <c r="K27" s="59">
        <v>2</v>
      </c>
      <c r="L27" s="59">
        <v>2</v>
      </c>
      <c r="M27" s="59">
        <v>4</v>
      </c>
      <c r="N27" s="59">
        <v>0</v>
      </c>
      <c r="O27" s="87">
        <f t="shared" si="4"/>
        <v>183</v>
      </c>
      <c r="P27" s="87">
        <f t="shared" si="5"/>
        <v>131</v>
      </c>
      <c r="Q27" s="88">
        <f t="shared" si="6"/>
        <v>314</v>
      </c>
    </row>
    <row r="28" spans="1:17" ht="27" customHeight="1">
      <c r="A28" s="223"/>
      <c r="B28" s="224" t="s">
        <v>85</v>
      </c>
      <c r="C28" s="208" t="s">
        <v>15</v>
      </c>
      <c r="D28" s="64" t="s">
        <v>126</v>
      </c>
      <c r="E28" s="60">
        <f>E26+E24+E22+E20+E18+E16+E14</f>
        <v>508</v>
      </c>
      <c r="F28" s="60">
        <f aca="true" t="shared" si="7" ref="F28:N28">F26+F24+F22+F20+F18+F16+F14</f>
        <v>340</v>
      </c>
      <c r="G28" s="60">
        <f t="shared" si="7"/>
        <v>10</v>
      </c>
      <c r="H28" s="60">
        <f t="shared" si="7"/>
        <v>13</v>
      </c>
      <c r="I28" s="60">
        <f t="shared" si="7"/>
        <v>1</v>
      </c>
      <c r="J28" s="60">
        <f t="shared" si="7"/>
        <v>1</v>
      </c>
      <c r="K28" s="60">
        <f t="shared" si="7"/>
        <v>22</v>
      </c>
      <c r="L28" s="60">
        <f t="shared" si="7"/>
        <v>13</v>
      </c>
      <c r="M28" s="60">
        <f t="shared" si="7"/>
        <v>0</v>
      </c>
      <c r="N28" s="60">
        <f t="shared" si="7"/>
        <v>0</v>
      </c>
      <c r="O28" s="87">
        <f t="shared" si="4"/>
        <v>541</v>
      </c>
      <c r="P28" s="87">
        <f t="shared" si="5"/>
        <v>367</v>
      </c>
      <c r="Q28" s="88">
        <f t="shared" si="6"/>
        <v>908</v>
      </c>
    </row>
    <row r="29" spans="1:17" ht="27" customHeight="1">
      <c r="A29" s="223"/>
      <c r="B29" s="224"/>
      <c r="C29" s="208"/>
      <c r="D29" s="64" t="s">
        <v>127</v>
      </c>
      <c r="E29" s="60">
        <f>E27+E25+E23+E21+E19+E17+E15</f>
        <v>3981</v>
      </c>
      <c r="F29" s="60">
        <f aca="true" t="shared" si="8" ref="F29:N29">F27+F25+F23+F21+F19+F17+F15</f>
        <v>1191</v>
      </c>
      <c r="G29" s="60">
        <f t="shared" si="8"/>
        <v>136</v>
      </c>
      <c r="H29" s="60">
        <f t="shared" si="8"/>
        <v>59</v>
      </c>
      <c r="I29" s="60">
        <f t="shared" si="8"/>
        <v>13</v>
      </c>
      <c r="J29" s="60">
        <f t="shared" si="8"/>
        <v>1</v>
      </c>
      <c r="K29" s="60">
        <f t="shared" si="8"/>
        <v>167</v>
      </c>
      <c r="L29" s="60">
        <f t="shared" si="8"/>
        <v>57</v>
      </c>
      <c r="M29" s="60">
        <f t="shared" si="8"/>
        <v>16</v>
      </c>
      <c r="N29" s="60">
        <f t="shared" si="8"/>
        <v>0</v>
      </c>
      <c r="O29" s="87">
        <f t="shared" si="4"/>
        <v>4313</v>
      </c>
      <c r="P29" s="87">
        <f t="shared" si="5"/>
        <v>1308</v>
      </c>
      <c r="Q29" s="88">
        <f t="shared" si="6"/>
        <v>5621</v>
      </c>
    </row>
    <row r="30" spans="1:17" ht="27" customHeight="1">
      <c r="A30" s="231" t="s">
        <v>48</v>
      </c>
      <c r="B30" s="232"/>
      <c r="C30" s="216" t="s">
        <v>15</v>
      </c>
      <c r="D30" s="62" t="s">
        <v>126</v>
      </c>
      <c r="E30" s="61">
        <v>80</v>
      </c>
      <c r="F30" s="61">
        <v>55</v>
      </c>
      <c r="G30" s="61">
        <v>0</v>
      </c>
      <c r="H30" s="61">
        <v>2</v>
      </c>
      <c r="I30" s="61">
        <v>2</v>
      </c>
      <c r="J30" s="61">
        <v>3</v>
      </c>
      <c r="K30" s="61">
        <v>11</v>
      </c>
      <c r="L30" s="61">
        <v>5</v>
      </c>
      <c r="M30" s="61">
        <v>0</v>
      </c>
      <c r="N30" s="61">
        <v>1</v>
      </c>
      <c r="O30" s="87">
        <f t="shared" si="1"/>
        <v>93</v>
      </c>
      <c r="P30" s="87">
        <f t="shared" si="2"/>
        <v>66</v>
      </c>
      <c r="Q30" s="88">
        <f t="shared" si="3"/>
        <v>159</v>
      </c>
    </row>
    <row r="31" spans="1:17" ht="27" customHeight="1">
      <c r="A31" s="231"/>
      <c r="B31" s="232"/>
      <c r="C31" s="216"/>
      <c r="D31" s="62" t="s">
        <v>127</v>
      </c>
      <c r="E31" s="61">
        <v>639</v>
      </c>
      <c r="F31" s="61">
        <v>370</v>
      </c>
      <c r="G31" s="61">
        <v>25</v>
      </c>
      <c r="H31" s="61">
        <v>20</v>
      </c>
      <c r="I31" s="61">
        <v>10</v>
      </c>
      <c r="J31" s="61">
        <v>8</v>
      </c>
      <c r="K31" s="61">
        <v>42</v>
      </c>
      <c r="L31" s="61">
        <v>30</v>
      </c>
      <c r="M31" s="61">
        <v>7</v>
      </c>
      <c r="N31" s="61">
        <v>6</v>
      </c>
      <c r="O31" s="87">
        <f t="shared" si="1"/>
        <v>723</v>
      </c>
      <c r="P31" s="87">
        <f t="shared" si="2"/>
        <v>434</v>
      </c>
      <c r="Q31" s="88">
        <f t="shared" si="3"/>
        <v>1157</v>
      </c>
    </row>
    <row r="32" spans="1:17" ht="27" customHeight="1">
      <c r="A32" s="231" t="s">
        <v>50</v>
      </c>
      <c r="B32" s="232"/>
      <c r="C32" s="216" t="s">
        <v>15</v>
      </c>
      <c r="D32" s="62" t="s">
        <v>126</v>
      </c>
      <c r="E32" s="61">
        <v>232</v>
      </c>
      <c r="F32" s="61">
        <v>268</v>
      </c>
      <c r="G32" s="61">
        <v>10</v>
      </c>
      <c r="H32" s="61">
        <v>23</v>
      </c>
      <c r="I32" s="61">
        <v>0</v>
      </c>
      <c r="J32" s="61">
        <v>0</v>
      </c>
      <c r="K32" s="61">
        <v>8</v>
      </c>
      <c r="L32" s="61">
        <v>3</v>
      </c>
      <c r="M32" s="61">
        <v>0</v>
      </c>
      <c r="N32" s="61">
        <v>0</v>
      </c>
      <c r="O32" s="87">
        <f t="shared" si="1"/>
        <v>250</v>
      </c>
      <c r="P32" s="87">
        <f t="shared" si="2"/>
        <v>294</v>
      </c>
      <c r="Q32" s="88">
        <f t="shared" si="3"/>
        <v>544</v>
      </c>
    </row>
    <row r="33" spans="1:17" ht="27" customHeight="1">
      <c r="A33" s="231"/>
      <c r="B33" s="232"/>
      <c r="C33" s="216"/>
      <c r="D33" s="62" t="s">
        <v>127</v>
      </c>
      <c r="E33" s="61">
        <v>1080</v>
      </c>
      <c r="F33" s="61">
        <v>988</v>
      </c>
      <c r="G33" s="61">
        <v>44</v>
      </c>
      <c r="H33" s="61">
        <v>55</v>
      </c>
      <c r="I33" s="61">
        <v>0</v>
      </c>
      <c r="J33" s="61">
        <v>2</v>
      </c>
      <c r="K33" s="61">
        <v>25</v>
      </c>
      <c r="L33" s="61">
        <v>11</v>
      </c>
      <c r="M33" s="61">
        <v>1</v>
      </c>
      <c r="N33" s="61">
        <v>0</v>
      </c>
      <c r="O33" s="87">
        <f t="shared" si="1"/>
        <v>1150</v>
      </c>
      <c r="P33" s="87">
        <f t="shared" si="2"/>
        <v>1056</v>
      </c>
      <c r="Q33" s="88">
        <f t="shared" si="3"/>
        <v>2206</v>
      </c>
    </row>
    <row r="34" spans="1:17" ht="27" customHeight="1">
      <c r="A34" s="237" t="s">
        <v>50</v>
      </c>
      <c r="B34" s="226"/>
      <c r="C34" s="226" t="s">
        <v>25</v>
      </c>
      <c r="D34" s="78" t="s">
        <v>126</v>
      </c>
      <c r="E34" s="69">
        <v>62</v>
      </c>
      <c r="F34" s="69">
        <v>76</v>
      </c>
      <c r="G34" s="69">
        <v>0</v>
      </c>
      <c r="H34" s="69">
        <v>1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87">
        <f t="shared" si="1"/>
        <v>62</v>
      </c>
      <c r="P34" s="87">
        <f t="shared" si="2"/>
        <v>77</v>
      </c>
      <c r="Q34" s="88">
        <f t="shared" si="3"/>
        <v>139</v>
      </c>
    </row>
    <row r="35" spans="1:17" ht="27" customHeight="1">
      <c r="A35" s="237"/>
      <c r="B35" s="226"/>
      <c r="C35" s="226"/>
      <c r="D35" s="78" t="s">
        <v>127</v>
      </c>
      <c r="E35" s="69">
        <v>154</v>
      </c>
      <c r="F35" s="69">
        <v>210</v>
      </c>
      <c r="G35" s="69">
        <v>2</v>
      </c>
      <c r="H35" s="69">
        <v>2</v>
      </c>
      <c r="I35" s="69">
        <v>0</v>
      </c>
      <c r="J35" s="69">
        <v>0</v>
      </c>
      <c r="K35" s="69">
        <v>0</v>
      </c>
      <c r="L35" s="69">
        <v>0</v>
      </c>
      <c r="M35" s="69">
        <v>1</v>
      </c>
      <c r="N35" s="69">
        <v>0</v>
      </c>
      <c r="O35" s="87">
        <f t="shared" si="1"/>
        <v>157</v>
      </c>
      <c r="P35" s="87">
        <f t="shared" si="2"/>
        <v>212</v>
      </c>
      <c r="Q35" s="88">
        <f t="shared" si="3"/>
        <v>369</v>
      </c>
    </row>
    <row r="36" spans="1:17" ht="27" customHeight="1">
      <c r="A36" s="238" t="s">
        <v>175</v>
      </c>
      <c r="B36" s="222"/>
      <c r="C36" s="211" t="s">
        <v>15</v>
      </c>
      <c r="D36" s="78" t="s">
        <v>126</v>
      </c>
      <c r="E36" s="69">
        <v>379</v>
      </c>
      <c r="F36" s="69">
        <v>409</v>
      </c>
      <c r="G36" s="69">
        <v>27</v>
      </c>
      <c r="H36" s="69">
        <v>27</v>
      </c>
      <c r="I36" s="69">
        <v>1</v>
      </c>
      <c r="J36" s="69">
        <v>3</v>
      </c>
      <c r="K36" s="69">
        <v>21</v>
      </c>
      <c r="L36" s="69">
        <v>17</v>
      </c>
      <c r="M36" s="69">
        <v>4</v>
      </c>
      <c r="N36" s="69">
        <v>1</v>
      </c>
      <c r="O36" s="87">
        <f t="shared" si="1"/>
        <v>432</v>
      </c>
      <c r="P36" s="87">
        <f t="shared" si="2"/>
        <v>457</v>
      </c>
      <c r="Q36" s="88">
        <f t="shared" si="3"/>
        <v>889</v>
      </c>
    </row>
    <row r="37" spans="1:17" ht="27" customHeight="1">
      <c r="A37" s="238"/>
      <c r="B37" s="222"/>
      <c r="C37" s="211"/>
      <c r="D37" s="78" t="s">
        <v>127</v>
      </c>
      <c r="E37" s="69">
        <v>5311</v>
      </c>
      <c r="F37" s="69">
        <v>3471</v>
      </c>
      <c r="G37" s="69">
        <v>350</v>
      </c>
      <c r="H37" s="69">
        <v>233</v>
      </c>
      <c r="I37" s="69">
        <v>20</v>
      </c>
      <c r="J37" s="69">
        <v>12</v>
      </c>
      <c r="K37" s="69">
        <v>146</v>
      </c>
      <c r="L37" s="69">
        <v>119</v>
      </c>
      <c r="M37" s="69">
        <v>19</v>
      </c>
      <c r="N37" s="69">
        <v>17</v>
      </c>
      <c r="O37" s="87">
        <f t="shared" si="1"/>
        <v>5846</v>
      </c>
      <c r="P37" s="87">
        <f t="shared" si="2"/>
        <v>3852</v>
      </c>
      <c r="Q37" s="88">
        <f t="shared" si="3"/>
        <v>9698</v>
      </c>
    </row>
    <row r="38" spans="1:17" ht="27" customHeight="1">
      <c r="A38" s="237" t="s">
        <v>51</v>
      </c>
      <c r="B38" s="226"/>
      <c r="C38" s="226" t="s">
        <v>26</v>
      </c>
      <c r="D38" s="78" t="s">
        <v>126</v>
      </c>
      <c r="E38" s="69">
        <v>131</v>
      </c>
      <c r="F38" s="69">
        <v>40</v>
      </c>
      <c r="G38" s="69">
        <v>4</v>
      </c>
      <c r="H38" s="69">
        <v>3</v>
      </c>
      <c r="I38" s="69">
        <v>0</v>
      </c>
      <c r="J38" s="69">
        <v>0</v>
      </c>
      <c r="K38" s="69">
        <v>3</v>
      </c>
      <c r="L38" s="69">
        <v>1</v>
      </c>
      <c r="M38" s="69">
        <v>0</v>
      </c>
      <c r="N38" s="69">
        <v>0</v>
      </c>
      <c r="O38" s="87">
        <f t="shared" si="1"/>
        <v>138</v>
      </c>
      <c r="P38" s="87">
        <f t="shared" si="2"/>
        <v>44</v>
      </c>
      <c r="Q38" s="88">
        <f t="shared" si="3"/>
        <v>182</v>
      </c>
    </row>
    <row r="39" spans="1:17" ht="27" customHeight="1">
      <c r="A39" s="237"/>
      <c r="B39" s="226"/>
      <c r="C39" s="226"/>
      <c r="D39" s="78" t="s">
        <v>127</v>
      </c>
      <c r="E39" s="69">
        <v>449</v>
      </c>
      <c r="F39" s="69">
        <v>209</v>
      </c>
      <c r="G39" s="69">
        <v>16</v>
      </c>
      <c r="H39" s="69">
        <v>6</v>
      </c>
      <c r="I39" s="69">
        <v>0</v>
      </c>
      <c r="J39" s="69">
        <v>1</v>
      </c>
      <c r="K39" s="69">
        <v>8</v>
      </c>
      <c r="L39" s="69">
        <v>3</v>
      </c>
      <c r="M39" s="69">
        <v>0</v>
      </c>
      <c r="N39" s="69">
        <v>0</v>
      </c>
      <c r="O39" s="87">
        <f t="shared" si="1"/>
        <v>473</v>
      </c>
      <c r="P39" s="87">
        <f t="shared" si="2"/>
        <v>219</v>
      </c>
      <c r="Q39" s="88">
        <f t="shared" si="3"/>
        <v>692</v>
      </c>
    </row>
    <row r="40" spans="1:17" ht="27" customHeight="1">
      <c r="A40" s="223" t="s">
        <v>183</v>
      </c>
      <c r="B40" s="222" t="s">
        <v>53</v>
      </c>
      <c r="C40" s="211" t="s">
        <v>15</v>
      </c>
      <c r="D40" s="63" t="s">
        <v>126</v>
      </c>
      <c r="E40" s="59">
        <v>572</v>
      </c>
      <c r="F40" s="59">
        <v>868</v>
      </c>
      <c r="G40" s="59">
        <v>40</v>
      </c>
      <c r="H40" s="59">
        <v>57</v>
      </c>
      <c r="I40" s="59">
        <v>3</v>
      </c>
      <c r="J40" s="59">
        <v>2</v>
      </c>
      <c r="K40" s="59">
        <v>14</v>
      </c>
      <c r="L40" s="59">
        <v>6</v>
      </c>
      <c r="M40" s="59">
        <v>0</v>
      </c>
      <c r="N40" s="59">
        <v>0</v>
      </c>
      <c r="O40" s="87">
        <f t="shared" si="1"/>
        <v>629</v>
      </c>
      <c r="P40" s="87">
        <f t="shared" si="2"/>
        <v>933</v>
      </c>
      <c r="Q40" s="88">
        <f t="shared" si="3"/>
        <v>1562</v>
      </c>
    </row>
    <row r="41" spans="1:17" ht="27" customHeight="1">
      <c r="A41" s="223"/>
      <c r="B41" s="222"/>
      <c r="C41" s="211"/>
      <c r="D41" s="63" t="s">
        <v>127</v>
      </c>
      <c r="E41" s="59">
        <v>4069</v>
      </c>
      <c r="F41" s="59">
        <v>5387</v>
      </c>
      <c r="G41" s="59">
        <v>288</v>
      </c>
      <c r="H41" s="59">
        <v>479</v>
      </c>
      <c r="I41" s="59">
        <v>15</v>
      </c>
      <c r="J41" s="59">
        <v>11</v>
      </c>
      <c r="K41" s="59">
        <v>85</v>
      </c>
      <c r="L41" s="59">
        <v>80</v>
      </c>
      <c r="M41" s="59">
        <v>17</v>
      </c>
      <c r="N41" s="59">
        <v>5</v>
      </c>
      <c r="O41" s="87">
        <f t="shared" si="1"/>
        <v>4474</v>
      </c>
      <c r="P41" s="87">
        <f t="shared" si="2"/>
        <v>5962</v>
      </c>
      <c r="Q41" s="88">
        <f t="shared" si="3"/>
        <v>10436</v>
      </c>
    </row>
    <row r="42" spans="1:17" ht="27" customHeight="1">
      <c r="A42" s="223"/>
      <c r="B42" s="222" t="s">
        <v>54</v>
      </c>
      <c r="C42" s="211" t="s">
        <v>15</v>
      </c>
      <c r="D42" s="63" t="s">
        <v>126</v>
      </c>
      <c r="E42" s="59">
        <v>263</v>
      </c>
      <c r="F42" s="59">
        <v>954</v>
      </c>
      <c r="G42" s="59">
        <v>37</v>
      </c>
      <c r="H42" s="59">
        <v>205</v>
      </c>
      <c r="I42" s="59">
        <v>7</v>
      </c>
      <c r="J42" s="59">
        <v>59</v>
      </c>
      <c r="K42" s="59">
        <v>0</v>
      </c>
      <c r="L42" s="59">
        <v>10</v>
      </c>
      <c r="M42" s="59">
        <v>4</v>
      </c>
      <c r="N42" s="59">
        <v>8</v>
      </c>
      <c r="O42" s="87">
        <f t="shared" si="1"/>
        <v>311</v>
      </c>
      <c r="P42" s="87">
        <f t="shared" si="2"/>
        <v>1236</v>
      </c>
      <c r="Q42" s="88">
        <f t="shared" si="3"/>
        <v>1547</v>
      </c>
    </row>
    <row r="43" spans="1:17" ht="27" customHeight="1">
      <c r="A43" s="223"/>
      <c r="B43" s="222"/>
      <c r="C43" s="211"/>
      <c r="D43" s="63" t="s">
        <v>127</v>
      </c>
      <c r="E43" s="59">
        <v>2554</v>
      </c>
      <c r="F43" s="59">
        <v>9536</v>
      </c>
      <c r="G43" s="59">
        <v>75</v>
      </c>
      <c r="H43" s="59">
        <v>332</v>
      </c>
      <c r="I43" s="59">
        <v>38</v>
      </c>
      <c r="J43" s="59">
        <v>174</v>
      </c>
      <c r="K43" s="59">
        <v>0</v>
      </c>
      <c r="L43" s="59">
        <v>34</v>
      </c>
      <c r="M43" s="59">
        <v>18</v>
      </c>
      <c r="N43" s="59">
        <v>30</v>
      </c>
      <c r="O43" s="87">
        <f t="shared" si="1"/>
        <v>2685</v>
      </c>
      <c r="P43" s="87">
        <f t="shared" si="2"/>
        <v>10106</v>
      </c>
      <c r="Q43" s="88">
        <f t="shared" si="3"/>
        <v>12791</v>
      </c>
    </row>
    <row r="44" spans="1:17" ht="27" customHeight="1">
      <c r="A44" s="223" t="s">
        <v>183</v>
      </c>
      <c r="B44" s="222" t="s">
        <v>55</v>
      </c>
      <c r="C44" s="211" t="s">
        <v>15</v>
      </c>
      <c r="D44" s="63" t="s">
        <v>126</v>
      </c>
      <c r="E44" s="59">
        <v>250</v>
      </c>
      <c r="F44" s="59">
        <v>642</v>
      </c>
      <c r="G44" s="59">
        <v>2</v>
      </c>
      <c r="H44" s="59">
        <v>6</v>
      </c>
      <c r="I44" s="59">
        <v>0</v>
      </c>
      <c r="J44" s="59">
        <v>1</v>
      </c>
      <c r="K44" s="59">
        <v>0</v>
      </c>
      <c r="L44" s="59">
        <v>8</v>
      </c>
      <c r="M44" s="59">
        <v>0</v>
      </c>
      <c r="N44" s="59">
        <v>1</v>
      </c>
      <c r="O44" s="87">
        <f t="shared" si="1"/>
        <v>252</v>
      </c>
      <c r="P44" s="87">
        <f t="shared" si="2"/>
        <v>658</v>
      </c>
      <c r="Q44" s="88">
        <f t="shared" si="3"/>
        <v>910</v>
      </c>
    </row>
    <row r="45" spans="1:17" ht="27" customHeight="1">
      <c r="A45" s="223"/>
      <c r="B45" s="222"/>
      <c r="C45" s="211"/>
      <c r="D45" s="63" t="s">
        <v>127</v>
      </c>
      <c r="E45" s="59">
        <v>1128</v>
      </c>
      <c r="F45" s="59">
        <v>3388</v>
      </c>
      <c r="G45" s="59">
        <v>10</v>
      </c>
      <c r="H45" s="59">
        <v>47</v>
      </c>
      <c r="I45" s="59">
        <v>0</v>
      </c>
      <c r="J45" s="59">
        <v>2</v>
      </c>
      <c r="K45" s="59">
        <v>3</v>
      </c>
      <c r="L45" s="59">
        <v>35</v>
      </c>
      <c r="M45" s="59">
        <v>8</v>
      </c>
      <c r="N45" s="59">
        <v>5</v>
      </c>
      <c r="O45" s="87">
        <f t="shared" si="1"/>
        <v>1149</v>
      </c>
      <c r="P45" s="87">
        <f t="shared" si="2"/>
        <v>3477</v>
      </c>
      <c r="Q45" s="88">
        <f t="shared" si="3"/>
        <v>4626</v>
      </c>
    </row>
    <row r="46" spans="1:17" ht="27" customHeight="1">
      <c r="A46" s="223"/>
      <c r="B46" s="222" t="s">
        <v>56</v>
      </c>
      <c r="C46" s="211" t="s">
        <v>15</v>
      </c>
      <c r="D46" s="63" t="s">
        <v>126</v>
      </c>
      <c r="E46" s="59">
        <v>17</v>
      </c>
      <c r="F46" s="59">
        <v>11</v>
      </c>
      <c r="G46" s="59">
        <v>0</v>
      </c>
      <c r="H46" s="59">
        <v>1</v>
      </c>
      <c r="I46" s="59">
        <v>0</v>
      </c>
      <c r="J46" s="59">
        <v>0</v>
      </c>
      <c r="K46" s="59">
        <v>0</v>
      </c>
      <c r="L46" s="59">
        <v>1</v>
      </c>
      <c r="M46" s="59">
        <v>0</v>
      </c>
      <c r="N46" s="59">
        <v>0</v>
      </c>
      <c r="O46" s="87">
        <f t="shared" si="1"/>
        <v>17</v>
      </c>
      <c r="P46" s="87">
        <f t="shared" si="2"/>
        <v>13</v>
      </c>
      <c r="Q46" s="88">
        <f t="shared" si="3"/>
        <v>30</v>
      </c>
    </row>
    <row r="47" spans="1:17" ht="27" customHeight="1">
      <c r="A47" s="223"/>
      <c r="B47" s="222"/>
      <c r="C47" s="211"/>
      <c r="D47" s="63" t="s">
        <v>127</v>
      </c>
      <c r="E47" s="59">
        <v>80</v>
      </c>
      <c r="F47" s="59">
        <v>54</v>
      </c>
      <c r="G47" s="59">
        <v>0</v>
      </c>
      <c r="H47" s="59">
        <v>3</v>
      </c>
      <c r="I47" s="59">
        <v>0</v>
      </c>
      <c r="J47" s="59">
        <v>0</v>
      </c>
      <c r="K47" s="59">
        <v>0</v>
      </c>
      <c r="L47" s="59">
        <v>1</v>
      </c>
      <c r="M47" s="59">
        <v>1</v>
      </c>
      <c r="N47" s="59">
        <v>0</v>
      </c>
      <c r="O47" s="87">
        <f t="shared" si="1"/>
        <v>81</v>
      </c>
      <c r="P47" s="87">
        <f t="shared" si="2"/>
        <v>58</v>
      </c>
      <c r="Q47" s="88">
        <f t="shared" si="3"/>
        <v>139</v>
      </c>
    </row>
    <row r="48" spans="1:17" ht="27" customHeight="1">
      <c r="A48" s="223"/>
      <c r="B48" s="222" t="s">
        <v>57</v>
      </c>
      <c r="C48" s="211" t="s">
        <v>15</v>
      </c>
      <c r="D48" s="63" t="s">
        <v>126</v>
      </c>
      <c r="E48" s="59">
        <v>32</v>
      </c>
      <c r="F48" s="59">
        <v>19</v>
      </c>
      <c r="G48" s="59">
        <v>2</v>
      </c>
      <c r="H48" s="59">
        <v>1</v>
      </c>
      <c r="I48" s="59">
        <v>0</v>
      </c>
      <c r="J48" s="59">
        <v>0</v>
      </c>
      <c r="K48" s="59">
        <v>0</v>
      </c>
      <c r="L48" s="59">
        <v>2</v>
      </c>
      <c r="M48" s="59">
        <v>0</v>
      </c>
      <c r="N48" s="59">
        <v>0</v>
      </c>
      <c r="O48" s="87">
        <f t="shared" si="1"/>
        <v>34</v>
      </c>
      <c r="P48" s="87">
        <f t="shared" si="2"/>
        <v>22</v>
      </c>
      <c r="Q48" s="88">
        <f t="shared" si="3"/>
        <v>56</v>
      </c>
    </row>
    <row r="49" spans="1:17" ht="27" customHeight="1">
      <c r="A49" s="223"/>
      <c r="B49" s="222"/>
      <c r="C49" s="211"/>
      <c r="D49" s="63" t="s">
        <v>127</v>
      </c>
      <c r="E49" s="59">
        <v>49</v>
      </c>
      <c r="F49" s="59">
        <v>46</v>
      </c>
      <c r="G49" s="59">
        <v>2</v>
      </c>
      <c r="H49" s="59">
        <v>2</v>
      </c>
      <c r="I49" s="59">
        <v>0</v>
      </c>
      <c r="J49" s="59">
        <v>0</v>
      </c>
      <c r="K49" s="59">
        <v>0</v>
      </c>
      <c r="L49" s="59">
        <v>3</v>
      </c>
      <c r="M49" s="59">
        <v>0</v>
      </c>
      <c r="N49" s="59">
        <v>0</v>
      </c>
      <c r="O49" s="87">
        <f t="shared" si="1"/>
        <v>51</v>
      </c>
      <c r="P49" s="87">
        <f t="shared" si="2"/>
        <v>51</v>
      </c>
      <c r="Q49" s="88">
        <f t="shared" si="3"/>
        <v>102</v>
      </c>
    </row>
    <row r="50" spans="1:17" ht="27" customHeight="1">
      <c r="A50" s="223"/>
      <c r="B50" s="222" t="s">
        <v>58</v>
      </c>
      <c r="C50" s="211" t="s">
        <v>15</v>
      </c>
      <c r="D50" s="63" t="s">
        <v>126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87">
        <f t="shared" si="1"/>
        <v>0</v>
      </c>
      <c r="P50" s="87">
        <f t="shared" si="2"/>
        <v>0</v>
      </c>
      <c r="Q50" s="88">
        <f t="shared" si="3"/>
        <v>0</v>
      </c>
    </row>
    <row r="51" spans="1:17" ht="27" customHeight="1">
      <c r="A51" s="223"/>
      <c r="B51" s="222"/>
      <c r="C51" s="211"/>
      <c r="D51" s="63" t="s">
        <v>127</v>
      </c>
      <c r="E51" s="59">
        <v>26</v>
      </c>
      <c r="F51" s="59">
        <v>31</v>
      </c>
      <c r="G51" s="59">
        <v>0</v>
      </c>
      <c r="H51" s="59">
        <v>0</v>
      </c>
      <c r="I51" s="59">
        <v>1</v>
      </c>
      <c r="J51" s="59">
        <v>0</v>
      </c>
      <c r="K51" s="59">
        <v>0</v>
      </c>
      <c r="L51" s="59">
        <v>0</v>
      </c>
      <c r="M51" s="59">
        <v>0</v>
      </c>
      <c r="N51" s="59">
        <v>1</v>
      </c>
      <c r="O51" s="87">
        <f t="shared" si="1"/>
        <v>27</v>
      </c>
      <c r="P51" s="87">
        <f t="shared" si="2"/>
        <v>32</v>
      </c>
      <c r="Q51" s="88">
        <f t="shared" si="3"/>
        <v>59</v>
      </c>
    </row>
    <row r="52" spans="1:17" ht="27" customHeight="1">
      <c r="A52" s="223"/>
      <c r="B52" s="222" t="s">
        <v>59</v>
      </c>
      <c r="C52" s="211" t="s">
        <v>15</v>
      </c>
      <c r="D52" s="63" t="s">
        <v>126</v>
      </c>
      <c r="E52" s="59">
        <v>20</v>
      </c>
      <c r="F52" s="59">
        <v>26</v>
      </c>
      <c r="G52" s="59">
        <v>2</v>
      </c>
      <c r="H52" s="59">
        <v>3</v>
      </c>
      <c r="I52" s="59">
        <v>0</v>
      </c>
      <c r="J52" s="59">
        <v>0</v>
      </c>
      <c r="K52" s="59">
        <v>0</v>
      </c>
      <c r="L52" s="59">
        <v>2</v>
      </c>
      <c r="M52" s="59">
        <v>0</v>
      </c>
      <c r="N52" s="59">
        <v>0</v>
      </c>
      <c r="O52" s="87">
        <f t="shared" si="1"/>
        <v>22</v>
      </c>
      <c r="P52" s="87">
        <f t="shared" si="2"/>
        <v>31</v>
      </c>
      <c r="Q52" s="88">
        <f t="shared" si="3"/>
        <v>53</v>
      </c>
    </row>
    <row r="53" spans="1:17" ht="27" customHeight="1">
      <c r="A53" s="223"/>
      <c r="B53" s="222"/>
      <c r="C53" s="211"/>
      <c r="D53" s="63" t="s">
        <v>127</v>
      </c>
      <c r="E53" s="59">
        <v>70</v>
      </c>
      <c r="F53" s="59">
        <v>66</v>
      </c>
      <c r="G53" s="59">
        <v>2</v>
      </c>
      <c r="H53" s="59">
        <v>6</v>
      </c>
      <c r="I53" s="59">
        <v>1</v>
      </c>
      <c r="J53" s="59">
        <v>0</v>
      </c>
      <c r="K53" s="59">
        <v>0</v>
      </c>
      <c r="L53" s="59">
        <v>5</v>
      </c>
      <c r="M53" s="59">
        <v>0</v>
      </c>
      <c r="N53" s="59">
        <v>0</v>
      </c>
      <c r="O53" s="87">
        <f t="shared" si="1"/>
        <v>73</v>
      </c>
      <c r="P53" s="87">
        <f t="shared" si="2"/>
        <v>77</v>
      </c>
      <c r="Q53" s="88">
        <f t="shared" si="3"/>
        <v>150</v>
      </c>
    </row>
    <row r="54" spans="1:17" ht="27" customHeight="1">
      <c r="A54" s="223"/>
      <c r="B54" s="222" t="s">
        <v>60</v>
      </c>
      <c r="C54" s="211" t="s">
        <v>15</v>
      </c>
      <c r="D54" s="63" t="s">
        <v>126</v>
      </c>
      <c r="E54" s="59">
        <v>155</v>
      </c>
      <c r="F54" s="59">
        <v>202</v>
      </c>
      <c r="G54" s="59">
        <v>5</v>
      </c>
      <c r="H54" s="59">
        <v>5</v>
      </c>
      <c r="I54" s="59">
        <v>0</v>
      </c>
      <c r="J54" s="59">
        <v>0</v>
      </c>
      <c r="K54" s="59">
        <v>3</v>
      </c>
      <c r="L54" s="59">
        <v>8</v>
      </c>
      <c r="M54" s="59">
        <v>3</v>
      </c>
      <c r="N54" s="59">
        <v>0</v>
      </c>
      <c r="O54" s="87">
        <f t="shared" si="1"/>
        <v>166</v>
      </c>
      <c r="P54" s="87">
        <f t="shared" si="2"/>
        <v>215</v>
      </c>
      <c r="Q54" s="88">
        <f t="shared" si="3"/>
        <v>381</v>
      </c>
    </row>
    <row r="55" spans="1:17" ht="27" customHeight="1">
      <c r="A55" s="223"/>
      <c r="B55" s="222"/>
      <c r="C55" s="211"/>
      <c r="D55" s="63" t="s">
        <v>127</v>
      </c>
      <c r="E55" s="59">
        <v>1430</v>
      </c>
      <c r="F55" s="59">
        <v>1782</v>
      </c>
      <c r="G55" s="59">
        <v>25</v>
      </c>
      <c r="H55" s="59">
        <v>46</v>
      </c>
      <c r="I55" s="59">
        <v>1</v>
      </c>
      <c r="J55" s="59">
        <v>1</v>
      </c>
      <c r="K55" s="59">
        <v>4</v>
      </c>
      <c r="L55" s="59">
        <v>13</v>
      </c>
      <c r="M55" s="59">
        <v>3</v>
      </c>
      <c r="N55" s="59">
        <v>0</v>
      </c>
      <c r="O55" s="87">
        <f t="shared" si="1"/>
        <v>1463</v>
      </c>
      <c r="P55" s="87">
        <f t="shared" si="2"/>
        <v>1842</v>
      </c>
      <c r="Q55" s="88">
        <f t="shared" si="3"/>
        <v>3305</v>
      </c>
    </row>
    <row r="56" spans="1:17" ht="27" customHeight="1">
      <c r="A56" s="223"/>
      <c r="B56" s="222" t="s">
        <v>61</v>
      </c>
      <c r="C56" s="211" t="s">
        <v>15</v>
      </c>
      <c r="D56" s="63" t="s">
        <v>126</v>
      </c>
      <c r="E56" s="59">
        <v>296</v>
      </c>
      <c r="F56" s="59">
        <v>366</v>
      </c>
      <c r="G56" s="59">
        <v>8</v>
      </c>
      <c r="H56" s="59">
        <v>4</v>
      </c>
      <c r="I56" s="59">
        <v>0</v>
      </c>
      <c r="J56" s="59">
        <v>0</v>
      </c>
      <c r="K56" s="59">
        <v>3</v>
      </c>
      <c r="L56" s="59">
        <v>7</v>
      </c>
      <c r="M56" s="59">
        <v>0</v>
      </c>
      <c r="N56" s="59">
        <v>0</v>
      </c>
      <c r="O56" s="87">
        <f t="shared" si="1"/>
        <v>307</v>
      </c>
      <c r="P56" s="87">
        <f t="shared" si="2"/>
        <v>377</v>
      </c>
      <c r="Q56" s="88">
        <f t="shared" si="3"/>
        <v>684</v>
      </c>
    </row>
    <row r="57" spans="1:17" ht="27" customHeight="1">
      <c r="A57" s="223"/>
      <c r="B57" s="222"/>
      <c r="C57" s="211"/>
      <c r="D57" s="63" t="s">
        <v>127</v>
      </c>
      <c r="E57" s="59">
        <v>1147</v>
      </c>
      <c r="F57" s="59">
        <v>1353</v>
      </c>
      <c r="G57" s="59">
        <v>25</v>
      </c>
      <c r="H57" s="59">
        <v>13</v>
      </c>
      <c r="I57" s="59">
        <v>2</v>
      </c>
      <c r="J57" s="59">
        <v>0</v>
      </c>
      <c r="K57" s="59">
        <v>8</v>
      </c>
      <c r="L57" s="59">
        <v>15</v>
      </c>
      <c r="M57" s="59">
        <v>0</v>
      </c>
      <c r="N57" s="59">
        <v>0</v>
      </c>
      <c r="O57" s="87">
        <f t="shared" si="1"/>
        <v>1182</v>
      </c>
      <c r="P57" s="87">
        <f t="shared" si="2"/>
        <v>1381</v>
      </c>
      <c r="Q57" s="88">
        <f t="shared" si="3"/>
        <v>2563</v>
      </c>
    </row>
    <row r="58" spans="1:17" ht="27" customHeight="1">
      <c r="A58" s="223"/>
      <c r="B58" s="222" t="s">
        <v>62</v>
      </c>
      <c r="C58" s="211" t="s">
        <v>15</v>
      </c>
      <c r="D58" s="63" t="s">
        <v>126</v>
      </c>
      <c r="E58" s="59">
        <v>127</v>
      </c>
      <c r="F58" s="59">
        <v>129</v>
      </c>
      <c r="G58" s="59">
        <v>1</v>
      </c>
      <c r="H58" s="59">
        <v>1</v>
      </c>
      <c r="I58" s="59">
        <v>0</v>
      </c>
      <c r="J58" s="59">
        <v>0</v>
      </c>
      <c r="K58" s="59">
        <v>1</v>
      </c>
      <c r="L58" s="59">
        <v>4</v>
      </c>
      <c r="M58" s="59">
        <v>0</v>
      </c>
      <c r="N58" s="59">
        <v>0</v>
      </c>
      <c r="O58" s="87">
        <f t="shared" si="1"/>
        <v>129</v>
      </c>
      <c r="P58" s="87">
        <f t="shared" si="2"/>
        <v>134</v>
      </c>
      <c r="Q58" s="88">
        <f t="shared" si="3"/>
        <v>263</v>
      </c>
    </row>
    <row r="59" spans="1:17" ht="27" customHeight="1">
      <c r="A59" s="223"/>
      <c r="B59" s="222"/>
      <c r="C59" s="211"/>
      <c r="D59" s="63" t="s">
        <v>127</v>
      </c>
      <c r="E59" s="59">
        <v>785</v>
      </c>
      <c r="F59" s="59">
        <v>938</v>
      </c>
      <c r="G59" s="59">
        <v>15</v>
      </c>
      <c r="H59" s="59">
        <v>49</v>
      </c>
      <c r="I59" s="59">
        <v>1</v>
      </c>
      <c r="J59" s="59">
        <v>0</v>
      </c>
      <c r="K59" s="59">
        <v>1</v>
      </c>
      <c r="L59" s="59">
        <v>7</v>
      </c>
      <c r="M59" s="59">
        <v>1</v>
      </c>
      <c r="N59" s="59">
        <v>0</v>
      </c>
      <c r="O59" s="87">
        <f t="shared" si="1"/>
        <v>803</v>
      </c>
      <c r="P59" s="87">
        <f t="shared" si="2"/>
        <v>994</v>
      </c>
      <c r="Q59" s="88">
        <f t="shared" si="3"/>
        <v>1797</v>
      </c>
    </row>
    <row r="60" spans="1:17" ht="27" customHeight="1">
      <c r="A60" s="223"/>
      <c r="B60" s="222" t="s">
        <v>63</v>
      </c>
      <c r="C60" s="211" t="s">
        <v>15</v>
      </c>
      <c r="D60" s="63" t="s">
        <v>126</v>
      </c>
      <c r="E60" s="59">
        <v>293</v>
      </c>
      <c r="F60" s="59">
        <v>245</v>
      </c>
      <c r="G60" s="59">
        <v>5</v>
      </c>
      <c r="H60" s="59">
        <v>9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87">
        <f t="shared" si="1"/>
        <v>298</v>
      </c>
      <c r="P60" s="87">
        <f t="shared" si="2"/>
        <v>254</v>
      </c>
      <c r="Q60" s="88">
        <f t="shared" si="3"/>
        <v>552</v>
      </c>
    </row>
    <row r="61" spans="1:17" ht="27" customHeight="1">
      <c r="A61" s="223"/>
      <c r="B61" s="222"/>
      <c r="C61" s="211"/>
      <c r="D61" s="63" t="s">
        <v>127</v>
      </c>
      <c r="E61" s="59">
        <v>1512</v>
      </c>
      <c r="F61" s="59">
        <v>1419</v>
      </c>
      <c r="G61" s="59">
        <v>39</v>
      </c>
      <c r="H61" s="59">
        <v>147</v>
      </c>
      <c r="I61" s="59">
        <v>1</v>
      </c>
      <c r="J61" s="59">
        <v>4</v>
      </c>
      <c r="K61" s="59">
        <v>4</v>
      </c>
      <c r="L61" s="59">
        <v>19</v>
      </c>
      <c r="M61" s="59">
        <v>3</v>
      </c>
      <c r="N61" s="59">
        <v>1</v>
      </c>
      <c r="O61" s="87">
        <f t="shared" si="1"/>
        <v>1559</v>
      </c>
      <c r="P61" s="87">
        <f t="shared" si="2"/>
        <v>1590</v>
      </c>
      <c r="Q61" s="88">
        <f t="shared" si="3"/>
        <v>3149</v>
      </c>
    </row>
    <row r="62" spans="1:17" ht="27" customHeight="1">
      <c r="A62" s="223"/>
      <c r="B62" s="222" t="s">
        <v>64</v>
      </c>
      <c r="C62" s="211" t="s">
        <v>15</v>
      </c>
      <c r="D62" s="63" t="s">
        <v>126</v>
      </c>
      <c r="E62" s="59">
        <v>99</v>
      </c>
      <c r="F62" s="59">
        <v>134</v>
      </c>
      <c r="G62" s="59">
        <v>5</v>
      </c>
      <c r="H62" s="59">
        <v>7</v>
      </c>
      <c r="I62" s="59">
        <v>0</v>
      </c>
      <c r="J62" s="59">
        <v>0</v>
      </c>
      <c r="K62" s="59">
        <v>2</v>
      </c>
      <c r="L62" s="59">
        <v>6</v>
      </c>
      <c r="M62" s="59">
        <v>0</v>
      </c>
      <c r="N62" s="59">
        <v>0</v>
      </c>
      <c r="O62" s="87">
        <f t="shared" si="1"/>
        <v>106</v>
      </c>
      <c r="P62" s="87">
        <f t="shared" si="2"/>
        <v>147</v>
      </c>
      <c r="Q62" s="88">
        <f t="shared" si="3"/>
        <v>253</v>
      </c>
    </row>
    <row r="63" spans="1:17" ht="27" customHeight="1">
      <c r="A63" s="223"/>
      <c r="B63" s="222"/>
      <c r="C63" s="211"/>
      <c r="D63" s="63" t="s">
        <v>127</v>
      </c>
      <c r="E63" s="59">
        <v>539</v>
      </c>
      <c r="F63" s="59">
        <v>533</v>
      </c>
      <c r="G63" s="59">
        <v>22</v>
      </c>
      <c r="H63" s="59">
        <v>26</v>
      </c>
      <c r="I63" s="59">
        <v>1</v>
      </c>
      <c r="J63" s="59">
        <v>0</v>
      </c>
      <c r="K63" s="59">
        <v>4</v>
      </c>
      <c r="L63" s="59">
        <v>13</v>
      </c>
      <c r="M63" s="59">
        <v>1</v>
      </c>
      <c r="N63" s="59">
        <v>3</v>
      </c>
      <c r="O63" s="87">
        <f t="shared" si="1"/>
        <v>567</v>
      </c>
      <c r="P63" s="87">
        <f t="shared" si="2"/>
        <v>575</v>
      </c>
      <c r="Q63" s="88">
        <f t="shared" si="3"/>
        <v>1142</v>
      </c>
    </row>
    <row r="64" spans="1:17" ht="27" customHeight="1">
      <c r="A64" s="223"/>
      <c r="B64" s="222" t="s">
        <v>65</v>
      </c>
      <c r="C64" s="211" t="s">
        <v>15</v>
      </c>
      <c r="D64" s="63" t="s">
        <v>126</v>
      </c>
      <c r="E64" s="59">
        <v>68</v>
      </c>
      <c r="F64" s="59">
        <v>119</v>
      </c>
      <c r="G64" s="59">
        <v>6</v>
      </c>
      <c r="H64" s="59">
        <v>6</v>
      </c>
      <c r="I64" s="59">
        <v>1</v>
      </c>
      <c r="J64" s="59">
        <v>1</v>
      </c>
      <c r="K64" s="59">
        <v>8</v>
      </c>
      <c r="L64" s="59">
        <v>8</v>
      </c>
      <c r="M64" s="59">
        <v>2</v>
      </c>
      <c r="N64" s="59">
        <v>2</v>
      </c>
      <c r="O64" s="87">
        <f t="shared" si="1"/>
        <v>85</v>
      </c>
      <c r="P64" s="87">
        <f t="shared" si="2"/>
        <v>136</v>
      </c>
      <c r="Q64" s="88">
        <f t="shared" si="3"/>
        <v>221</v>
      </c>
    </row>
    <row r="65" spans="1:17" ht="27" customHeight="1">
      <c r="A65" s="223"/>
      <c r="B65" s="222"/>
      <c r="C65" s="211"/>
      <c r="D65" s="63" t="s">
        <v>127</v>
      </c>
      <c r="E65" s="59">
        <v>462</v>
      </c>
      <c r="F65" s="59">
        <v>803</v>
      </c>
      <c r="G65" s="59">
        <v>32</v>
      </c>
      <c r="H65" s="59">
        <v>33</v>
      </c>
      <c r="I65" s="59">
        <v>2</v>
      </c>
      <c r="J65" s="59">
        <v>1</v>
      </c>
      <c r="K65" s="59">
        <v>28</v>
      </c>
      <c r="L65" s="59">
        <v>32</v>
      </c>
      <c r="M65" s="59">
        <v>7</v>
      </c>
      <c r="N65" s="59">
        <v>4</v>
      </c>
      <c r="O65" s="87">
        <f t="shared" si="1"/>
        <v>531</v>
      </c>
      <c r="P65" s="87">
        <f t="shared" si="2"/>
        <v>873</v>
      </c>
      <c r="Q65" s="88">
        <f t="shared" si="3"/>
        <v>1404</v>
      </c>
    </row>
    <row r="66" spans="1:17" ht="27" customHeight="1">
      <c r="A66" s="223" t="s">
        <v>52</v>
      </c>
      <c r="B66" s="222" t="s">
        <v>66</v>
      </c>
      <c r="C66" s="211" t="s">
        <v>15</v>
      </c>
      <c r="D66" s="63" t="s">
        <v>126</v>
      </c>
      <c r="E66" s="59">
        <v>101</v>
      </c>
      <c r="F66" s="59">
        <v>279</v>
      </c>
      <c r="G66" s="59">
        <v>2</v>
      </c>
      <c r="H66" s="59">
        <v>11</v>
      </c>
      <c r="I66" s="59">
        <v>0</v>
      </c>
      <c r="J66" s="59">
        <v>0</v>
      </c>
      <c r="K66" s="59">
        <v>3</v>
      </c>
      <c r="L66" s="59">
        <v>8</v>
      </c>
      <c r="M66" s="59">
        <v>0</v>
      </c>
      <c r="N66" s="59">
        <v>2</v>
      </c>
      <c r="O66" s="87">
        <f t="shared" si="1"/>
        <v>106</v>
      </c>
      <c r="P66" s="87">
        <f t="shared" si="2"/>
        <v>300</v>
      </c>
      <c r="Q66" s="88">
        <f t="shared" si="3"/>
        <v>406</v>
      </c>
    </row>
    <row r="67" spans="1:17" ht="27" customHeight="1">
      <c r="A67" s="223"/>
      <c r="B67" s="222"/>
      <c r="C67" s="211"/>
      <c r="D67" s="63" t="s">
        <v>127</v>
      </c>
      <c r="E67" s="59">
        <v>400</v>
      </c>
      <c r="F67" s="59">
        <v>1022</v>
      </c>
      <c r="G67" s="59">
        <v>17</v>
      </c>
      <c r="H67" s="59">
        <v>75</v>
      </c>
      <c r="I67" s="59">
        <v>0</v>
      </c>
      <c r="J67" s="59">
        <v>0</v>
      </c>
      <c r="K67" s="59">
        <v>4</v>
      </c>
      <c r="L67" s="59">
        <v>16</v>
      </c>
      <c r="M67" s="59">
        <v>0</v>
      </c>
      <c r="N67" s="59">
        <v>5</v>
      </c>
      <c r="O67" s="87">
        <f t="shared" si="1"/>
        <v>421</v>
      </c>
      <c r="P67" s="87">
        <f t="shared" si="2"/>
        <v>1118</v>
      </c>
      <c r="Q67" s="88">
        <f t="shared" si="3"/>
        <v>1539</v>
      </c>
    </row>
    <row r="68" spans="1:17" ht="27" customHeight="1">
      <c r="A68" s="223"/>
      <c r="B68" s="224" t="s">
        <v>184</v>
      </c>
      <c r="C68" s="208" t="s">
        <v>15</v>
      </c>
      <c r="D68" s="64" t="s">
        <v>126</v>
      </c>
      <c r="E68" s="60">
        <f>E66+E64+E62+E60+E58+E56+E54+E52+E50+E48+E46+E44+E42+E40</f>
        <v>2293</v>
      </c>
      <c r="F68" s="60">
        <f aca="true" t="shared" si="9" ref="F68:N68">F66+F64+F62+F60+F58+F56+F54+F52+F50+F48+F46+F44+F42+F40</f>
        <v>3994</v>
      </c>
      <c r="G68" s="60">
        <f t="shared" si="9"/>
        <v>115</v>
      </c>
      <c r="H68" s="60">
        <f t="shared" si="9"/>
        <v>316</v>
      </c>
      <c r="I68" s="60">
        <f t="shared" si="9"/>
        <v>11</v>
      </c>
      <c r="J68" s="60">
        <f t="shared" si="9"/>
        <v>63</v>
      </c>
      <c r="K68" s="60">
        <f t="shared" si="9"/>
        <v>34</v>
      </c>
      <c r="L68" s="60">
        <f t="shared" si="9"/>
        <v>70</v>
      </c>
      <c r="M68" s="60">
        <f t="shared" si="9"/>
        <v>9</v>
      </c>
      <c r="N68" s="60">
        <f t="shared" si="9"/>
        <v>13</v>
      </c>
      <c r="O68" s="87">
        <f t="shared" si="1"/>
        <v>2462</v>
      </c>
      <c r="P68" s="87">
        <f t="shared" si="2"/>
        <v>4456</v>
      </c>
      <c r="Q68" s="88">
        <f t="shared" si="3"/>
        <v>6918</v>
      </c>
    </row>
    <row r="69" spans="1:17" ht="27" customHeight="1">
      <c r="A69" s="223"/>
      <c r="B69" s="224"/>
      <c r="C69" s="208"/>
      <c r="D69" s="64" t="s">
        <v>127</v>
      </c>
      <c r="E69" s="60">
        <f>E67+E65+E63+E61+E59+E57+E55+E53+E51+E49+E47+E45+E43+E41</f>
        <v>14251</v>
      </c>
      <c r="F69" s="60">
        <f aca="true" t="shared" si="10" ref="F69:N69">F67+F65+F63+F61+F59+F57+F55+F53+F51+F49+F47+F45+F43+F41</f>
        <v>26358</v>
      </c>
      <c r="G69" s="60">
        <f t="shared" si="10"/>
        <v>552</v>
      </c>
      <c r="H69" s="60">
        <f t="shared" si="10"/>
        <v>1258</v>
      </c>
      <c r="I69" s="60">
        <f t="shared" si="10"/>
        <v>63</v>
      </c>
      <c r="J69" s="60">
        <f t="shared" si="10"/>
        <v>193</v>
      </c>
      <c r="K69" s="60">
        <f t="shared" si="10"/>
        <v>141</v>
      </c>
      <c r="L69" s="60">
        <f t="shared" si="10"/>
        <v>273</v>
      </c>
      <c r="M69" s="60">
        <f t="shared" si="10"/>
        <v>59</v>
      </c>
      <c r="N69" s="60">
        <f t="shared" si="10"/>
        <v>54</v>
      </c>
      <c r="O69" s="87">
        <f t="shared" si="1"/>
        <v>15066</v>
      </c>
      <c r="P69" s="87">
        <f t="shared" si="2"/>
        <v>28136</v>
      </c>
      <c r="Q69" s="88">
        <f t="shared" si="3"/>
        <v>43202</v>
      </c>
    </row>
    <row r="70" spans="1:17" ht="27" customHeight="1">
      <c r="A70" s="233" t="s">
        <v>200</v>
      </c>
      <c r="B70" s="234"/>
      <c r="C70" s="222" t="s">
        <v>26</v>
      </c>
      <c r="D70" s="78" t="s">
        <v>126</v>
      </c>
      <c r="E70" s="69">
        <v>43</v>
      </c>
      <c r="F70" s="69">
        <v>162</v>
      </c>
      <c r="G70" s="69">
        <v>2</v>
      </c>
      <c r="H70" s="69">
        <v>2</v>
      </c>
      <c r="I70" s="69">
        <v>1</v>
      </c>
      <c r="J70" s="69">
        <v>0</v>
      </c>
      <c r="K70" s="69">
        <v>1</v>
      </c>
      <c r="L70" s="69">
        <v>3</v>
      </c>
      <c r="M70" s="69">
        <v>0</v>
      </c>
      <c r="N70" s="69">
        <v>0</v>
      </c>
      <c r="O70" s="87">
        <f aca="true" t="shared" si="11" ref="O70:P73">M70+K70+I70+G70+E70</f>
        <v>47</v>
      </c>
      <c r="P70" s="87">
        <f t="shared" si="11"/>
        <v>167</v>
      </c>
      <c r="Q70" s="88">
        <f>SUM(O70:P70)</f>
        <v>214</v>
      </c>
    </row>
    <row r="71" spans="1:17" ht="27" customHeight="1">
      <c r="A71" s="235"/>
      <c r="B71" s="236"/>
      <c r="C71" s="222"/>
      <c r="D71" s="78" t="s">
        <v>127</v>
      </c>
      <c r="E71" s="69">
        <v>355</v>
      </c>
      <c r="F71" s="69">
        <v>870</v>
      </c>
      <c r="G71" s="69">
        <v>13</v>
      </c>
      <c r="H71" s="69">
        <v>31</v>
      </c>
      <c r="I71" s="69">
        <v>1</v>
      </c>
      <c r="J71" s="69">
        <v>0</v>
      </c>
      <c r="K71" s="69">
        <v>1</v>
      </c>
      <c r="L71" s="69">
        <v>6</v>
      </c>
      <c r="M71" s="69">
        <v>0</v>
      </c>
      <c r="N71" s="69">
        <v>0</v>
      </c>
      <c r="O71" s="87">
        <f t="shared" si="11"/>
        <v>370</v>
      </c>
      <c r="P71" s="87">
        <f t="shared" si="11"/>
        <v>907</v>
      </c>
      <c r="Q71" s="88">
        <f>SUM(O71:P71)</f>
        <v>1277</v>
      </c>
    </row>
    <row r="72" spans="1:17" ht="27" customHeight="1">
      <c r="A72" s="223" t="s">
        <v>176</v>
      </c>
      <c r="B72" s="222" t="s">
        <v>53</v>
      </c>
      <c r="C72" s="222" t="s">
        <v>121</v>
      </c>
      <c r="D72" s="63" t="s">
        <v>126</v>
      </c>
      <c r="E72" s="59">
        <v>64</v>
      </c>
      <c r="F72" s="59">
        <v>146</v>
      </c>
      <c r="G72" s="59">
        <v>2</v>
      </c>
      <c r="H72" s="59">
        <v>1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87">
        <f t="shared" si="11"/>
        <v>66</v>
      </c>
      <c r="P72" s="87">
        <f t="shared" si="11"/>
        <v>147</v>
      </c>
      <c r="Q72" s="88">
        <f>SUM(O72:P72)</f>
        <v>213</v>
      </c>
    </row>
    <row r="73" spans="1:17" ht="27" customHeight="1">
      <c r="A73" s="223"/>
      <c r="B73" s="222"/>
      <c r="C73" s="222"/>
      <c r="D73" s="63" t="s">
        <v>127</v>
      </c>
      <c r="E73" s="59">
        <v>281</v>
      </c>
      <c r="F73" s="59">
        <v>645</v>
      </c>
      <c r="G73" s="59">
        <v>3</v>
      </c>
      <c r="H73" s="59">
        <v>3</v>
      </c>
      <c r="I73" s="59">
        <v>0</v>
      </c>
      <c r="J73" s="59">
        <v>0</v>
      </c>
      <c r="K73" s="59">
        <v>0</v>
      </c>
      <c r="L73" s="59">
        <v>4</v>
      </c>
      <c r="M73" s="59">
        <v>0</v>
      </c>
      <c r="N73" s="59">
        <v>0</v>
      </c>
      <c r="O73" s="87">
        <f t="shared" si="11"/>
        <v>284</v>
      </c>
      <c r="P73" s="87">
        <f t="shared" si="11"/>
        <v>652</v>
      </c>
      <c r="Q73" s="88">
        <f>SUM(O73:P73)</f>
        <v>936</v>
      </c>
    </row>
    <row r="74" spans="1:17" ht="27" customHeight="1">
      <c r="A74" s="223"/>
      <c r="B74" s="222" t="s">
        <v>61</v>
      </c>
      <c r="C74" s="222" t="s">
        <v>121</v>
      </c>
      <c r="D74" s="63" t="s">
        <v>126</v>
      </c>
      <c r="E74" s="59">
        <v>51</v>
      </c>
      <c r="F74" s="59">
        <v>61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  <c r="O74" s="87">
        <f t="shared" si="1"/>
        <v>51</v>
      </c>
      <c r="P74" s="87">
        <f t="shared" si="2"/>
        <v>61</v>
      </c>
      <c r="Q74" s="88">
        <f t="shared" si="3"/>
        <v>112</v>
      </c>
    </row>
    <row r="75" spans="1:17" ht="27" customHeight="1">
      <c r="A75" s="223"/>
      <c r="B75" s="222"/>
      <c r="C75" s="222"/>
      <c r="D75" s="63" t="s">
        <v>127</v>
      </c>
      <c r="E75" s="59">
        <v>255</v>
      </c>
      <c r="F75" s="59">
        <v>232</v>
      </c>
      <c r="G75" s="59">
        <v>1</v>
      </c>
      <c r="H75" s="59">
        <v>0</v>
      </c>
      <c r="I75" s="59">
        <v>1</v>
      </c>
      <c r="J75" s="59">
        <v>1</v>
      </c>
      <c r="K75" s="59">
        <v>0</v>
      </c>
      <c r="L75" s="59">
        <v>0</v>
      </c>
      <c r="M75" s="59">
        <v>0</v>
      </c>
      <c r="N75" s="59">
        <v>0</v>
      </c>
      <c r="O75" s="87">
        <f t="shared" si="1"/>
        <v>257</v>
      </c>
      <c r="P75" s="87">
        <f t="shared" si="2"/>
        <v>233</v>
      </c>
      <c r="Q75" s="88">
        <f t="shared" si="3"/>
        <v>490</v>
      </c>
    </row>
    <row r="76" spans="1:17" ht="27" customHeight="1">
      <c r="A76" s="223"/>
      <c r="B76" s="222" t="s">
        <v>60</v>
      </c>
      <c r="C76" s="222" t="s">
        <v>121</v>
      </c>
      <c r="D76" s="63" t="s">
        <v>126</v>
      </c>
      <c r="E76" s="59">
        <v>97</v>
      </c>
      <c r="F76" s="59">
        <v>73</v>
      </c>
      <c r="G76" s="59">
        <v>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  <c r="O76" s="87">
        <f t="shared" si="1"/>
        <v>97</v>
      </c>
      <c r="P76" s="87">
        <f t="shared" si="2"/>
        <v>73</v>
      </c>
      <c r="Q76" s="88">
        <f t="shared" si="3"/>
        <v>170</v>
      </c>
    </row>
    <row r="77" spans="1:17" ht="27" customHeight="1">
      <c r="A77" s="223"/>
      <c r="B77" s="222"/>
      <c r="C77" s="222"/>
      <c r="D77" s="63" t="s">
        <v>127</v>
      </c>
      <c r="E77" s="59">
        <v>364</v>
      </c>
      <c r="F77" s="59">
        <v>313</v>
      </c>
      <c r="G77" s="59">
        <v>3</v>
      </c>
      <c r="H77" s="59">
        <v>0</v>
      </c>
      <c r="I77" s="59">
        <v>0</v>
      </c>
      <c r="J77" s="59">
        <v>0</v>
      </c>
      <c r="K77" s="59">
        <v>0</v>
      </c>
      <c r="L77" s="59">
        <v>2</v>
      </c>
      <c r="M77" s="59">
        <v>0</v>
      </c>
      <c r="N77" s="59">
        <v>0</v>
      </c>
      <c r="O77" s="87">
        <f aca="true" t="shared" si="12" ref="O77:O127">M77+K77+I77+G77+E77</f>
        <v>367</v>
      </c>
      <c r="P77" s="87">
        <f aca="true" t="shared" si="13" ref="P77:P127">N77+L77+J77+H77+F77</f>
        <v>315</v>
      </c>
      <c r="Q77" s="88">
        <f aca="true" t="shared" si="14" ref="Q77:Q127">SUM(O77:P77)</f>
        <v>682</v>
      </c>
    </row>
    <row r="78" spans="1:17" ht="27" customHeight="1">
      <c r="A78" s="223"/>
      <c r="B78" s="224" t="s">
        <v>177</v>
      </c>
      <c r="C78" s="224" t="s">
        <v>25</v>
      </c>
      <c r="D78" s="73" t="s">
        <v>126</v>
      </c>
      <c r="E78" s="70">
        <f>E76+E74+E72</f>
        <v>212</v>
      </c>
      <c r="F78" s="70">
        <f aca="true" t="shared" si="15" ref="F78:N78">F76+F74+F72</f>
        <v>280</v>
      </c>
      <c r="G78" s="70">
        <f t="shared" si="15"/>
        <v>2</v>
      </c>
      <c r="H78" s="70">
        <f t="shared" si="15"/>
        <v>1</v>
      </c>
      <c r="I78" s="70">
        <f t="shared" si="15"/>
        <v>0</v>
      </c>
      <c r="J78" s="70">
        <f t="shared" si="15"/>
        <v>0</v>
      </c>
      <c r="K78" s="70">
        <f t="shared" si="15"/>
        <v>0</v>
      </c>
      <c r="L78" s="70">
        <f t="shared" si="15"/>
        <v>0</v>
      </c>
      <c r="M78" s="70">
        <f t="shared" si="15"/>
        <v>0</v>
      </c>
      <c r="N78" s="70">
        <f t="shared" si="15"/>
        <v>0</v>
      </c>
      <c r="O78" s="87">
        <f t="shared" si="12"/>
        <v>214</v>
      </c>
      <c r="P78" s="87">
        <f t="shared" si="13"/>
        <v>281</v>
      </c>
      <c r="Q78" s="88">
        <f t="shared" si="14"/>
        <v>495</v>
      </c>
    </row>
    <row r="79" spans="1:17" ht="27" customHeight="1">
      <c r="A79" s="223"/>
      <c r="B79" s="224"/>
      <c r="C79" s="224"/>
      <c r="D79" s="73" t="s">
        <v>127</v>
      </c>
      <c r="E79" s="70">
        <f>E77+E75+E73</f>
        <v>900</v>
      </c>
      <c r="F79" s="70">
        <f aca="true" t="shared" si="16" ref="F79:N79">F77+F75+F73</f>
        <v>1190</v>
      </c>
      <c r="G79" s="70">
        <f t="shared" si="16"/>
        <v>7</v>
      </c>
      <c r="H79" s="70">
        <f t="shared" si="16"/>
        <v>3</v>
      </c>
      <c r="I79" s="70">
        <f t="shared" si="16"/>
        <v>1</v>
      </c>
      <c r="J79" s="70">
        <f t="shared" si="16"/>
        <v>1</v>
      </c>
      <c r="K79" s="70">
        <f t="shared" si="16"/>
        <v>0</v>
      </c>
      <c r="L79" s="70">
        <f t="shared" si="16"/>
        <v>6</v>
      </c>
      <c r="M79" s="70">
        <f t="shared" si="16"/>
        <v>0</v>
      </c>
      <c r="N79" s="70">
        <f t="shared" si="16"/>
        <v>0</v>
      </c>
      <c r="O79" s="87">
        <f t="shared" si="12"/>
        <v>908</v>
      </c>
      <c r="P79" s="87">
        <f t="shared" si="13"/>
        <v>1200</v>
      </c>
      <c r="Q79" s="88">
        <f t="shared" si="14"/>
        <v>2108</v>
      </c>
    </row>
    <row r="80" spans="1:17" ht="27" customHeight="1">
      <c r="A80" s="223" t="s">
        <v>70</v>
      </c>
      <c r="B80" s="232" t="s">
        <v>71</v>
      </c>
      <c r="C80" s="216" t="s">
        <v>15</v>
      </c>
      <c r="D80" s="62" t="s">
        <v>126</v>
      </c>
      <c r="E80" s="61">
        <v>155</v>
      </c>
      <c r="F80" s="61">
        <v>127</v>
      </c>
      <c r="G80" s="61">
        <v>10</v>
      </c>
      <c r="H80" s="61">
        <v>6</v>
      </c>
      <c r="I80" s="61">
        <v>0</v>
      </c>
      <c r="J80" s="61">
        <v>0</v>
      </c>
      <c r="K80" s="61">
        <v>3</v>
      </c>
      <c r="L80" s="61">
        <v>1</v>
      </c>
      <c r="M80" s="61">
        <v>0</v>
      </c>
      <c r="N80" s="61">
        <v>0</v>
      </c>
      <c r="O80" s="87">
        <f t="shared" si="12"/>
        <v>168</v>
      </c>
      <c r="P80" s="87">
        <f t="shared" si="13"/>
        <v>134</v>
      </c>
      <c r="Q80" s="88">
        <f t="shared" si="14"/>
        <v>302</v>
      </c>
    </row>
    <row r="81" spans="1:17" ht="27" customHeight="1">
      <c r="A81" s="223"/>
      <c r="B81" s="232"/>
      <c r="C81" s="216"/>
      <c r="D81" s="62" t="s">
        <v>127</v>
      </c>
      <c r="E81" s="61">
        <v>676</v>
      </c>
      <c r="F81" s="61">
        <v>438</v>
      </c>
      <c r="G81" s="61">
        <v>38</v>
      </c>
      <c r="H81" s="61">
        <v>21</v>
      </c>
      <c r="I81" s="61">
        <v>0</v>
      </c>
      <c r="J81" s="61">
        <v>0</v>
      </c>
      <c r="K81" s="61">
        <v>3</v>
      </c>
      <c r="L81" s="61">
        <v>4</v>
      </c>
      <c r="M81" s="61">
        <v>0</v>
      </c>
      <c r="N81" s="61">
        <v>0</v>
      </c>
      <c r="O81" s="87">
        <f t="shared" si="12"/>
        <v>717</v>
      </c>
      <c r="P81" s="87">
        <f t="shared" si="13"/>
        <v>463</v>
      </c>
      <c r="Q81" s="88">
        <f t="shared" si="14"/>
        <v>1180</v>
      </c>
    </row>
    <row r="82" spans="1:17" ht="27" customHeight="1">
      <c r="A82" s="223"/>
      <c r="B82" s="232" t="s">
        <v>49</v>
      </c>
      <c r="C82" s="216" t="s">
        <v>15</v>
      </c>
      <c r="D82" s="62" t="s">
        <v>126</v>
      </c>
      <c r="E82" s="61">
        <v>131</v>
      </c>
      <c r="F82" s="61">
        <v>227</v>
      </c>
      <c r="G82" s="61">
        <v>11</v>
      </c>
      <c r="H82" s="61">
        <v>23</v>
      </c>
      <c r="I82" s="61">
        <v>1</v>
      </c>
      <c r="J82" s="61">
        <v>3</v>
      </c>
      <c r="K82" s="61">
        <v>6</v>
      </c>
      <c r="L82" s="61">
        <v>9</v>
      </c>
      <c r="M82" s="61">
        <v>0</v>
      </c>
      <c r="N82" s="61">
        <v>0</v>
      </c>
      <c r="O82" s="87">
        <f t="shared" si="12"/>
        <v>149</v>
      </c>
      <c r="P82" s="87">
        <f t="shared" si="13"/>
        <v>262</v>
      </c>
      <c r="Q82" s="88">
        <f t="shared" si="14"/>
        <v>411</v>
      </c>
    </row>
    <row r="83" spans="1:17" ht="27" customHeight="1">
      <c r="A83" s="223"/>
      <c r="B83" s="232"/>
      <c r="C83" s="216"/>
      <c r="D83" s="62" t="s">
        <v>127</v>
      </c>
      <c r="E83" s="61">
        <v>879</v>
      </c>
      <c r="F83" s="61">
        <v>1061</v>
      </c>
      <c r="G83" s="61">
        <v>83</v>
      </c>
      <c r="H83" s="61">
        <v>109</v>
      </c>
      <c r="I83" s="61">
        <v>9</v>
      </c>
      <c r="J83" s="61">
        <v>8</v>
      </c>
      <c r="K83" s="61">
        <v>29</v>
      </c>
      <c r="L83" s="61">
        <v>31</v>
      </c>
      <c r="M83" s="61">
        <v>2</v>
      </c>
      <c r="N83" s="61">
        <v>3</v>
      </c>
      <c r="O83" s="87">
        <f t="shared" si="12"/>
        <v>1002</v>
      </c>
      <c r="P83" s="87">
        <f t="shared" si="13"/>
        <v>1212</v>
      </c>
      <c r="Q83" s="88">
        <f t="shared" si="14"/>
        <v>2214</v>
      </c>
    </row>
    <row r="84" spans="1:17" ht="27" customHeight="1">
      <c r="A84" s="223"/>
      <c r="B84" s="232" t="s">
        <v>72</v>
      </c>
      <c r="C84" s="216" t="s">
        <v>15</v>
      </c>
      <c r="D84" s="62" t="s">
        <v>126</v>
      </c>
      <c r="E84" s="61">
        <v>155</v>
      </c>
      <c r="F84" s="61">
        <v>249</v>
      </c>
      <c r="G84" s="61">
        <v>9</v>
      </c>
      <c r="H84" s="61">
        <v>9</v>
      </c>
      <c r="I84" s="61">
        <v>0</v>
      </c>
      <c r="J84" s="61">
        <v>0</v>
      </c>
      <c r="K84" s="61">
        <v>1</v>
      </c>
      <c r="L84" s="61">
        <v>3</v>
      </c>
      <c r="M84" s="61">
        <v>0</v>
      </c>
      <c r="N84" s="61">
        <v>0</v>
      </c>
      <c r="O84" s="87">
        <f t="shared" si="12"/>
        <v>165</v>
      </c>
      <c r="P84" s="87">
        <f t="shared" si="13"/>
        <v>261</v>
      </c>
      <c r="Q84" s="88">
        <f t="shared" si="14"/>
        <v>426</v>
      </c>
    </row>
    <row r="85" spans="1:17" ht="27" customHeight="1">
      <c r="A85" s="223"/>
      <c r="B85" s="232"/>
      <c r="C85" s="216"/>
      <c r="D85" s="62" t="s">
        <v>127</v>
      </c>
      <c r="E85" s="61">
        <v>938</v>
      </c>
      <c r="F85" s="61">
        <v>882</v>
      </c>
      <c r="G85" s="61">
        <v>39</v>
      </c>
      <c r="H85" s="61">
        <v>33</v>
      </c>
      <c r="I85" s="61">
        <v>0</v>
      </c>
      <c r="J85" s="61">
        <v>0</v>
      </c>
      <c r="K85" s="61">
        <v>6</v>
      </c>
      <c r="L85" s="61">
        <v>5</v>
      </c>
      <c r="M85" s="61">
        <v>1</v>
      </c>
      <c r="N85" s="61">
        <v>1</v>
      </c>
      <c r="O85" s="87">
        <f t="shared" si="12"/>
        <v>984</v>
      </c>
      <c r="P85" s="87">
        <f t="shared" si="13"/>
        <v>921</v>
      </c>
      <c r="Q85" s="88">
        <f t="shared" si="14"/>
        <v>1905</v>
      </c>
    </row>
    <row r="86" spans="1:17" ht="27" customHeight="1">
      <c r="A86" s="223" t="s">
        <v>70</v>
      </c>
      <c r="B86" s="232" t="s">
        <v>73</v>
      </c>
      <c r="C86" s="216" t="s">
        <v>15</v>
      </c>
      <c r="D86" s="62" t="s">
        <v>126</v>
      </c>
      <c r="E86" s="61">
        <v>34</v>
      </c>
      <c r="F86" s="61">
        <v>85</v>
      </c>
      <c r="G86" s="61">
        <v>3</v>
      </c>
      <c r="H86" s="61">
        <v>14</v>
      </c>
      <c r="I86" s="61">
        <v>1</v>
      </c>
      <c r="J86" s="61">
        <v>1</v>
      </c>
      <c r="K86" s="61">
        <v>0</v>
      </c>
      <c r="L86" s="61">
        <v>0</v>
      </c>
      <c r="M86" s="61">
        <v>0</v>
      </c>
      <c r="N86" s="61">
        <v>0</v>
      </c>
      <c r="O86" s="87">
        <f t="shared" si="12"/>
        <v>38</v>
      </c>
      <c r="P86" s="87">
        <f t="shared" si="13"/>
        <v>100</v>
      </c>
      <c r="Q86" s="88">
        <f t="shared" si="14"/>
        <v>138</v>
      </c>
    </row>
    <row r="87" spans="1:17" ht="27" customHeight="1">
      <c r="A87" s="223"/>
      <c r="B87" s="232"/>
      <c r="C87" s="216"/>
      <c r="D87" s="62" t="s">
        <v>127</v>
      </c>
      <c r="E87" s="61">
        <v>159</v>
      </c>
      <c r="F87" s="61">
        <v>316</v>
      </c>
      <c r="G87" s="61">
        <v>11</v>
      </c>
      <c r="H87" s="61">
        <v>32</v>
      </c>
      <c r="I87" s="61">
        <v>2</v>
      </c>
      <c r="J87" s="61">
        <v>2</v>
      </c>
      <c r="K87" s="61">
        <v>0</v>
      </c>
      <c r="L87" s="61">
        <v>4</v>
      </c>
      <c r="M87" s="61">
        <v>0</v>
      </c>
      <c r="N87" s="61">
        <v>0</v>
      </c>
      <c r="O87" s="87">
        <f t="shared" si="12"/>
        <v>172</v>
      </c>
      <c r="P87" s="87">
        <f t="shared" si="13"/>
        <v>354</v>
      </c>
      <c r="Q87" s="88">
        <f t="shared" si="14"/>
        <v>526</v>
      </c>
    </row>
    <row r="88" spans="1:17" ht="27" customHeight="1">
      <c r="A88" s="223"/>
      <c r="B88" s="232" t="s">
        <v>74</v>
      </c>
      <c r="C88" s="216" t="s">
        <v>15</v>
      </c>
      <c r="D88" s="62" t="s">
        <v>126</v>
      </c>
      <c r="E88" s="61">
        <v>110</v>
      </c>
      <c r="F88" s="61">
        <v>90</v>
      </c>
      <c r="G88" s="61">
        <v>15</v>
      </c>
      <c r="H88" s="61">
        <v>0</v>
      </c>
      <c r="I88" s="61">
        <v>1</v>
      </c>
      <c r="J88" s="61">
        <v>2</v>
      </c>
      <c r="K88" s="61">
        <v>4</v>
      </c>
      <c r="L88" s="61">
        <v>7</v>
      </c>
      <c r="M88" s="61">
        <v>0</v>
      </c>
      <c r="N88" s="61">
        <v>0</v>
      </c>
      <c r="O88" s="87">
        <f t="shared" si="12"/>
        <v>130</v>
      </c>
      <c r="P88" s="87">
        <f t="shared" si="13"/>
        <v>99</v>
      </c>
      <c r="Q88" s="88">
        <f t="shared" si="14"/>
        <v>229</v>
      </c>
    </row>
    <row r="89" spans="1:17" ht="27" customHeight="1">
      <c r="A89" s="223"/>
      <c r="B89" s="232"/>
      <c r="C89" s="216"/>
      <c r="D89" s="62" t="s">
        <v>127</v>
      </c>
      <c r="E89" s="61">
        <v>379</v>
      </c>
      <c r="F89" s="61">
        <v>222</v>
      </c>
      <c r="G89" s="61">
        <v>28</v>
      </c>
      <c r="H89" s="61">
        <v>4</v>
      </c>
      <c r="I89" s="61">
        <v>9</v>
      </c>
      <c r="J89" s="61">
        <v>6</v>
      </c>
      <c r="K89" s="61">
        <v>23</v>
      </c>
      <c r="L89" s="61">
        <v>13</v>
      </c>
      <c r="M89" s="61">
        <v>0</v>
      </c>
      <c r="N89" s="61">
        <v>0</v>
      </c>
      <c r="O89" s="87">
        <f t="shared" si="12"/>
        <v>439</v>
      </c>
      <c r="P89" s="87">
        <f t="shared" si="13"/>
        <v>245</v>
      </c>
      <c r="Q89" s="88">
        <f t="shared" si="14"/>
        <v>684</v>
      </c>
    </row>
    <row r="90" spans="1:17" ht="27" customHeight="1">
      <c r="A90" s="223"/>
      <c r="B90" s="232" t="s">
        <v>75</v>
      </c>
      <c r="C90" s="216" t="s">
        <v>15</v>
      </c>
      <c r="D90" s="62" t="s">
        <v>126</v>
      </c>
      <c r="E90" s="61">
        <v>37</v>
      </c>
      <c r="F90" s="61">
        <v>295</v>
      </c>
      <c r="G90" s="61">
        <v>1</v>
      </c>
      <c r="H90" s="61">
        <v>23</v>
      </c>
      <c r="I90" s="61">
        <v>0</v>
      </c>
      <c r="J90" s="61">
        <v>1</v>
      </c>
      <c r="K90" s="61">
        <v>3</v>
      </c>
      <c r="L90" s="61">
        <v>15</v>
      </c>
      <c r="M90" s="61">
        <v>0</v>
      </c>
      <c r="N90" s="61">
        <v>0</v>
      </c>
      <c r="O90" s="87">
        <f t="shared" si="12"/>
        <v>41</v>
      </c>
      <c r="P90" s="87">
        <f t="shared" si="13"/>
        <v>334</v>
      </c>
      <c r="Q90" s="88">
        <f t="shared" si="14"/>
        <v>375</v>
      </c>
    </row>
    <row r="91" spans="1:17" ht="27" customHeight="1">
      <c r="A91" s="223"/>
      <c r="B91" s="232"/>
      <c r="C91" s="216"/>
      <c r="D91" s="62" t="s">
        <v>127</v>
      </c>
      <c r="E91" s="61">
        <v>270</v>
      </c>
      <c r="F91" s="61">
        <v>1264</v>
      </c>
      <c r="G91" s="61">
        <v>10</v>
      </c>
      <c r="H91" s="61">
        <v>69</v>
      </c>
      <c r="I91" s="61">
        <v>2</v>
      </c>
      <c r="J91" s="61">
        <v>12</v>
      </c>
      <c r="K91" s="61">
        <v>27</v>
      </c>
      <c r="L91" s="61">
        <v>52</v>
      </c>
      <c r="M91" s="61">
        <v>0</v>
      </c>
      <c r="N91" s="61">
        <v>1</v>
      </c>
      <c r="O91" s="87">
        <f t="shared" si="12"/>
        <v>309</v>
      </c>
      <c r="P91" s="87">
        <f t="shared" si="13"/>
        <v>1398</v>
      </c>
      <c r="Q91" s="88">
        <f t="shared" si="14"/>
        <v>1707</v>
      </c>
    </row>
    <row r="92" spans="1:17" ht="27" customHeight="1">
      <c r="A92" s="223"/>
      <c r="B92" s="224" t="s">
        <v>47</v>
      </c>
      <c r="C92" s="208" t="s">
        <v>15</v>
      </c>
      <c r="D92" s="64" t="s">
        <v>126</v>
      </c>
      <c r="E92" s="60">
        <f>E90+E88+E86+E84+E82+E80</f>
        <v>622</v>
      </c>
      <c r="F92" s="60">
        <f aca="true" t="shared" si="17" ref="F92:N92">F90+F88+F86+F84+F82+F80</f>
        <v>1073</v>
      </c>
      <c r="G92" s="60">
        <f t="shared" si="17"/>
        <v>49</v>
      </c>
      <c r="H92" s="60">
        <f t="shared" si="17"/>
        <v>75</v>
      </c>
      <c r="I92" s="60">
        <f t="shared" si="17"/>
        <v>3</v>
      </c>
      <c r="J92" s="60">
        <f t="shared" si="17"/>
        <v>7</v>
      </c>
      <c r="K92" s="60">
        <f t="shared" si="17"/>
        <v>17</v>
      </c>
      <c r="L92" s="60">
        <f t="shared" si="17"/>
        <v>35</v>
      </c>
      <c r="M92" s="60">
        <f t="shared" si="17"/>
        <v>0</v>
      </c>
      <c r="N92" s="60">
        <f t="shared" si="17"/>
        <v>0</v>
      </c>
      <c r="O92" s="87">
        <f t="shared" si="12"/>
        <v>691</v>
      </c>
      <c r="P92" s="87">
        <f t="shared" si="13"/>
        <v>1190</v>
      </c>
      <c r="Q92" s="88">
        <f t="shared" si="14"/>
        <v>1881</v>
      </c>
    </row>
    <row r="93" spans="1:17" ht="27" customHeight="1">
      <c r="A93" s="223"/>
      <c r="B93" s="224"/>
      <c r="C93" s="208"/>
      <c r="D93" s="64" t="s">
        <v>127</v>
      </c>
      <c r="E93" s="60">
        <f>E91+E89+E87+E85+E83+E81</f>
        <v>3301</v>
      </c>
      <c r="F93" s="60">
        <f aca="true" t="shared" si="18" ref="F93:N93">F91+F89+F87+F85+F83+F81</f>
        <v>4183</v>
      </c>
      <c r="G93" s="60">
        <f t="shared" si="18"/>
        <v>209</v>
      </c>
      <c r="H93" s="60">
        <f t="shared" si="18"/>
        <v>268</v>
      </c>
      <c r="I93" s="60">
        <f t="shared" si="18"/>
        <v>22</v>
      </c>
      <c r="J93" s="60">
        <f t="shared" si="18"/>
        <v>28</v>
      </c>
      <c r="K93" s="60">
        <f t="shared" si="18"/>
        <v>88</v>
      </c>
      <c r="L93" s="60">
        <f t="shared" si="18"/>
        <v>109</v>
      </c>
      <c r="M93" s="60">
        <f t="shared" si="18"/>
        <v>3</v>
      </c>
      <c r="N93" s="60">
        <f t="shared" si="18"/>
        <v>5</v>
      </c>
      <c r="O93" s="87">
        <f t="shared" si="12"/>
        <v>3623</v>
      </c>
      <c r="P93" s="87">
        <f t="shared" si="13"/>
        <v>4593</v>
      </c>
      <c r="Q93" s="88">
        <f t="shared" si="14"/>
        <v>8216</v>
      </c>
    </row>
    <row r="94" spans="1:17" ht="27" customHeight="1">
      <c r="A94" s="231" t="s">
        <v>76</v>
      </c>
      <c r="B94" s="232"/>
      <c r="C94" s="216" t="s">
        <v>15</v>
      </c>
      <c r="D94" s="62" t="s">
        <v>126</v>
      </c>
      <c r="E94" s="61">
        <v>697</v>
      </c>
      <c r="F94" s="61">
        <v>425</v>
      </c>
      <c r="G94" s="61">
        <v>31</v>
      </c>
      <c r="H94" s="61">
        <v>25</v>
      </c>
      <c r="I94" s="61">
        <v>7</v>
      </c>
      <c r="J94" s="61">
        <v>3</v>
      </c>
      <c r="K94" s="61">
        <v>16</v>
      </c>
      <c r="L94" s="61">
        <v>28</v>
      </c>
      <c r="M94" s="61">
        <v>1</v>
      </c>
      <c r="N94" s="61">
        <v>1</v>
      </c>
      <c r="O94" s="87">
        <f t="shared" si="12"/>
        <v>752</v>
      </c>
      <c r="P94" s="87">
        <f t="shared" si="13"/>
        <v>482</v>
      </c>
      <c r="Q94" s="88">
        <f t="shared" si="14"/>
        <v>1234</v>
      </c>
    </row>
    <row r="95" spans="1:17" ht="27" customHeight="1">
      <c r="A95" s="231"/>
      <c r="B95" s="232"/>
      <c r="C95" s="216"/>
      <c r="D95" s="62" t="s">
        <v>127</v>
      </c>
      <c r="E95" s="61">
        <v>7964</v>
      </c>
      <c r="F95" s="61">
        <v>3742</v>
      </c>
      <c r="G95" s="61">
        <v>202</v>
      </c>
      <c r="H95" s="61">
        <v>140</v>
      </c>
      <c r="I95" s="61">
        <v>21</v>
      </c>
      <c r="J95" s="61">
        <v>14</v>
      </c>
      <c r="K95" s="61">
        <v>89</v>
      </c>
      <c r="L95" s="61">
        <v>80</v>
      </c>
      <c r="M95" s="61">
        <v>7</v>
      </c>
      <c r="N95" s="61">
        <v>9</v>
      </c>
      <c r="O95" s="87">
        <f t="shared" si="12"/>
        <v>8283</v>
      </c>
      <c r="P95" s="87">
        <f t="shared" si="13"/>
        <v>3985</v>
      </c>
      <c r="Q95" s="88">
        <f t="shared" si="14"/>
        <v>12268</v>
      </c>
    </row>
    <row r="96" spans="1:17" ht="27" customHeight="1">
      <c r="A96" s="223" t="s">
        <v>199</v>
      </c>
      <c r="B96" s="222" t="s">
        <v>78</v>
      </c>
      <c r="C96" s="211" t="s">
        <v>15</v>
      </c>
      <c r="D96" s="63" t="s">
        <v>126</v>
      </c>
      <c r="E96" s="59">
        <v>86</v>
      </c>
      <c r="F96" s="59">
        <v>179</v>
      </c>
      <c r="G96" s="59">
        <v>0</v>
      </c>
      <c r="H96" s="59">
        <v>25</v>
      </c>
      <c r="I96" s="59">
        <v>0</v>
      </c>
      <c r="J96" s="59">
        <v>0</v>
      </c>
      <c r="K96" s="59">
        <v>1</v>
      </c>
      <c r="L96" s="59">
        <v>5</v>
      </c>
      <c r="M96" s="59">
        <v>0</v>
      </c>
      <c r="N96" s="59">
        <v>0</v>
      </c>
      <c r="O96" s="87">
        <f t="shared" si="12"/>
        <v>87</v>
      </c>
      <c r="P96" s="87">
        <f t="shared" si="13"/>
        <v>209</v>
      </c>
      <c r="Q96" s="88">
        <f t="shared" si="14"/>
        <v>296</v>
      </c>
    </row>
    <row r="97" spans="1:17" ht="27" customHeight="1">
      <c r="A97" s="223"/>
      <c r="B97" s="222"/>
      <c r="C97" s="211"/>
      <c r="D97" s="63" t="s">
        <v>127</v>
      </c>
      <c r="E97" s="59">
        <v>432</v>
      </c>
      <c r="F97" s="59">
        <v>1084</v>
      </c>
      <c r="G97" s="59">
        <v>7</v>
      </c>
      <c r="H97" s="59">
        <v>97</v>
      </c>
      <c r="I97" s="59">
        <v>0</v>
      </c>
      <c r="J97" s="59">
        <v>0</v>
      </c>
      <c r="K97" s="59">
        <v>6</v>
      </c>
      <c r="L97" s="59">
        <v>17</v>
      </c>
      <c r="M97" s="59">
        <v>2</v>
      </c>
      <c r="N97" s="59">
        <v>0</v>
      </c>
      <c r="O97" s="87">
        <f t="shared" si="12"/>
        <v>447</v>
      </c>
      <c r="P97" s="87">
        <f t="shared" si="13"/>
        <v>1198</v>
      </c>
      <c r="Q97" s="88">
        <f t="shared" si="14"/>
        <v>1645</v>
      </c>
    </row>
    <row r="98" spans="1:17" ht="27" customHeight="1">
      <c r="A98" s="223"/>
      <c r="B98" s="222" t="s">
        <v>79</v>
      </c>
      <c r="C98" s="211" t="s">
        <v>15</v>
      </c>
      <c r="D98" s="63" t="s">
        <v>126</v>
      </c>
      <c r="E98" s="59">
        <v>42</v>
      </c>
      <c r="F98" s="59">
        <v>150</v>
      </c>
      <c r="G98" s="59">
        <v>1</v>
      </c>
      <c r="H98" s="59">
        <v>15</v>
      </c>
      <c r="I98" s="59">
        <v>0</v>
      </c>
      <c r="J98" s="59">
        <v>0</v>
      </c>
      <c r="K98" s="59">
        <v>3</v>
      </c>
      <c r="L98" s="59">
        <v>5</v>
      </c>
      <c r="M98" s="59">
        <v>0</v>
      </c>
      <c r="N98" s="59">
        <v>0</v>
      </c>
      <c r="O98" s="87">
        <f t="shared" si="12"/>
        <v>46</v>
      </c>
      <c r="P98" s="87">
        <f t="shared" si="13"/>
        <v>170</v>
      </c>
      <c r="Q98" s="88">
        <f t="shared" si="14"/>
        <v>216</v>
      </c>
    </row>
    <row r="99" spans="1:17" ht="27" customHeight="1">
      <c r="A99" s="223"/>
      <c r="B99" s="222"/>
      <c r="C99" s="211"/>
      <c r="D99" s="63" t="s">
        <v>127</v>
      </c>
      <c r="E99" s="59">
        <v>209</v>
      </c>
      <c r="F99" s="59">
        <v>948</v>
      </c>
      <c r="G99" s="59">
        <v>15</v>
      </c>
      <c r="H99" s="59">
        <v>69</v>
      </c>
      <c r="I99" s="59">
        <v>0</v>
      </c>
      <c r="J99" s="59">
        <v>0</v>
      </c>
      <c r="K99" s="59">
        <v>8</v>
      </c>
      <c r="L99" s="59">
        <v>15</v>
      </c>
      <c r="M99" s="59">
        <v>0</v>
      </c>
      <c r="N99" s="59">
        <v>4</v>
      </c>
      <c r="O99" s="87">
        <f t="shared" si="12"/>
        <v>232</v>
      </c>
      <c r="P99" s="87">
        <f t="shared" si="13"/>
        <v>1036</v>
      </c>
      <c r="Q99" s="88">
        <f t="shared" si="14"/>
        <v>1268</v>
      </c>
    </row>
    <row r="100" spans="1:17" ht="27" customHeight="1">
      <c r="A100" s="223"/>
      <c r="B100" s="222" t="s">
        <v>80</v>
      </c>
      <c r="C100" s="211" t="s">
        <v>15</v>
      </c>
      <c r="D100" s="63" t="s">
        <v>126</v>
      </c>
      <c r="E100" s="59">
        <v>17</v>
      </c>
      <c r="F100" s="59">
        <v>163</v>
      </c>
      <c r="G100" s="59">
        <v>0</v>
      </c>
      <c r="H100" s="59">
        <v>9</v>
      </c>
      <c r="I100" s="59">
        <v>0</v>
      </c>
      <c r="J100" s="59">
        <v>0</v>
      </c>
      <c r="K100" s="59">
        <v>0</v>
      </c>
      <c r="L100" s="59">
        <v>4</v>
      </c>
      <c r="M100" s="59">
        <v>0</v>
      </c>
      <c r="N100" s="59">
        <v>0</v>
      </c>
      <c r="O100" s="87">
        <f t="shared" si="12"/>
        <v>17</v>
      </c>
      <c r="P100" s="87">
        <f t="shared" si="13"/>
        <v>176</v>
      </c>
      <c r="Q100" s="88">
        <f t="shared" si="14"/>
        <v>193</v>
      </c>
    </row>
    <row r="101" spans="1:17" ht="27" customHeight="1">
      <c r="A101" s="223"/>
      <c r="B101" s="222"/>
      <c r="C101" s="211"/>
      <c r="D101" s="63" t="s">
        <v>127</v>
      </c>
      <c r="E101" s="59">
        <v>192</v>
      </c>
      <c r="F101" s="59">
        <v>886</v>
      </c>
      <c r="G101" s="59">
        <v>4</v>
      </c>
      <c r="H101" s="59">
        <v>35</v>
      </c>
      <c r="I101" s="59">
        <v>0</v>
      </c>
      <c r="J101" s="59">
        <v>0</v>
      </c>
      <c r="K101" s="59">
        <v>1</v>
      </c>
      <c r="L101" s="59">
        <v>6</v>
      </c>
      <c r="M101" s="59">
        <v>0</v>
      </c>
      <c r="N101" s="59">
        <v>0</v>
      </c>
      <c r="O101" s="87">
        <f t="shared" si="12"/>
        <v>197</v>
      </c>
      <c r="P101" s="87">
        <f t="shared" si="13"/>
        <v>927</v>
      </c>
      <c r="Q101" s="88">
        <f t="shared" si="14"/>
        <v>1124</v>
      </c>
    </row>
    <row r="102" spans="1:17" ht="27" customHeight="1">
      <c r="A102" s="223"/>
      <c r="B102" s="222" t="s">
        <v>81</v>
      </c>
      <c r="C102" s="211" t="s">
        <v>15</v>
      </c>
      <c r="D102" s="63" t="s">
        <v>126</v>
      </c>
      <c r="E102" s="59">
        <v>38</v>
      </c>
      <c r="F102" s="59">
        <v>476</v>
      </c>
      <c r="G102" s="59">
        <v>12</v>
      </c>
      <c r="H102" s="59">
        <v>14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87">
        <f t="shared" si="12"/>
        <v>50</v>
      </c>
      <c r="P102" s="87">
        <f t="shared" si="13"/>
        <v>490</v>
      </c>
      <c r="Q102" s="88">
        <f t="shared" si="14"/>
        <v>540</v>
      </c>
    </row>
    <row r="103" spans="1:17" ht="27" customHeight="1">
      <c r="A103" s="223"/>
      <c r="B103" s="222"/>
      <c r="C103" s="211"/>
      <c r="D103" s="63" t="s">
        <v>127</v>
      </c>
      <c r="E103" s="59">
        <v>246</v>
      </c>
      <c r="F103" s="59">
        <v>2046</v>
      </c>
      <c r="G103" s="59">
        <v>17</v>
      </c>
      <c r="H103" s="59">
        <v>83</v>
      </c>
      <c r="I103" s="59">
        <v>0</v>
      </c>
      <c r="J103" s="59">
        <v>0</v>
      </c>
      <c r="K103" s="59">
        <v>0</v>
      </c>
      <c r="L103" s="59">
        <v>0</v>
      </c>
      <c r="M103" s="59">
        <v>0</v>
      </c>
      <c r="N103" s="59">
        <v>0</v>
      </c>
      <c r="O103" s="87">
        <f t="shared" si="12"/>
        <v>263</v>
      </c>
      <c r="P103" s="87">
        <f t="shared" si="13"/>
        <v>2129</v>
      </c>
      <c r="Q103" s="88">
        <f t="shared" si="14"/>
        <v>2392</v>
      </c>
    </row>
    <row r="104" spans="1:17" ht="27" customHeight="1">
      <c r="A104" s="223"/>
      <c r="B104" s="222" t="s">
        <v>82</v>
      </c>
      <c r="C104" s="211" t="s">
        <v>15</v>
      </c>
      <c r="D104" s="63" t="s">
        <v>126</v>
      </c>
      <c r="E104" s="59">
        <v>0</v>
      </c>
      <c r="F104" s="59">
        <v>113</v>
      </c>
      <c r="G104" s="59">
        <v>0</v>
      </c>
      <c r="H104" s="59">
        <v>1</v>
      </c>
      <c r="I104" s="59">
        <v>0</v>
      </c>
      <c r="J104" s="59">
        <v>0</v>
      </c>
      <c r="K104" s="59">
        <v>0</v>
      </c>
      <c r="L104" s="59">
        <v>3</v>
      </c>
      <c r="M104" s="59">
        <v>0</v>
      </c>
      <c r="N104" s="59">
        <v>0</v>
      </c>
      <c r="O104" s="87">
        <f t="shared" si="12"/>
        <v>0</v>
      </c>
      <c r="P104" s="87">
        <f t="shared" si="13"/>
        <v>117</v>
      </c>
      <c r="Q104" s="88">
        <f t="shared" si="14"/>
        <v>117</v>
      </c>
    </row>
    <row r="105" spans="1:17" ht="27" customHeight="1">
      <c r="A105" s="223"/>
      <c r="B105" s="222"/>
      <c r="C105" s="211"/>
      <c r="D105" s="63" t="s">
        <v>127</v>
      </c>
      <c r="E105" s="59">
        <v>0</v>
      </c>
      <c r="F105" s="59">
        <v>214</v>
      </c>
      <c r="G105" s="59">
        <v>0</v>
      </c>
      <c r="H105" s="59">
        <v>1</v>
      </c>
      <c r="I105" s="59">
        <v>0</v>
      </c>
      <c r="J105" s="59">
        <v>0</v>
      </c>
      <c r="K105" s="59">
        <v>0</v>
      </c>
      <c r="L105" s="59">
        <v>3</v>
      </c>
      <c r="M105" s="59">
        <v>0</v>
      </c>
      <c r="N105" s="59">
        <v>0</v>
      </c>
      <c r="O105" s="87">
        <f t="shared" si="12"/>
        <v>0</v>
      </c>
      <c r="P105" s="87">
        <f t="shared" si="13"/>
        <v>218</v>
      </c>
      <c r="Q105" s="88">
        <f t="shared" si="14"/>
        <v>218</v>
      </c>
    </row>
    <row r="106" spans="1:17" ht="27" customHeight="1">
      <c r="A106" s="223"/>
      <c r="B106" s="224" t="s">
        <v>83</v>
      </c>
      <c r="C106" s="208" t="s">
        <v>15</v>
      </c>
      <c r="D106" s="64" t="s">
        <v>126</v>
      </c>
      <c r="E106" s="60">
        <f>E104+E102+E100+E98+E96</f>
        <v>183</v>
      </c>
      <c r="F106" s="60">
        <f aca="true" t="shared" si="19" ref="F106:N106">F104+F102+F100+F98+F96</f>
        <v>1081</v>
      </c>
      <c r="G106" s="60">
        <f t="shared" si="19"/>
        <v>13</v>
      </c>
      <c r="H106" s="60">
        <f t="shared" si="19"/>
        <v>64</v>
      </c>
      <c r="I106" s="60">
        <f t="shared" si="19"/>
        <v>0</v>
      </c>
      <c r="J106" s="60">
        <f t="shared" si="19"/>
        <v>0</v>
      </c>
      <c r="K106" s="60">
        <f t="shared" si="19"/>
        <v>4</v>
      </c>
      <c r="L106" s="60">
        <f t="shared" si="19"/>
        <v>17</v>
      </c>
      <c r="M106" s="60">
        <f t="shared" si="19"/>
        <v>0</v>
      </c>
      <c r="N106" s="60">
        <f t="shared" si="19"/>
        <v>0</v>
      </c>
      <c r="O106" s="87">
        <f t="shared" si="12"/>
        <v>200</v>
      </c>
      <c r="P106" s="87">
        <f t="shared" si="13"/>
        <v>1162</v>
      </c>
      <c r="Q106" s="88">
        <f t="shared" si="14"/>
        <v>1362</v>
      </c>
    </row>
    <row r="107" spans="1:17" ht="27" customHeight="1">
      <c r="A107" s="223"/>
      <c r="B107" s="224"/>
      <c r="C107" s="208"/>
      <c r="D107" s="64" t="s">
        <v>127</v>
      </c>
      <c r="E107" s="60">
        <f>E105+E103+E101+E99+E97</f>
        <v>1079</v>
      </c>
      <c r="F107" s="60">
        <f aca="true" t="shared" si="20" ref="F107:N107">F105+F103+F101+F99+F97</f>
        <v>5178</v>
      </c>
      <c r="G107" s="60">
        <f t="shared" si="20"/>
        <v>43</v>
      </c>
      <c r="H107" s="60">
        <f t="shared" si="20"/>
        <v>285</v>
      </c>
      <c r="I107" s="60">
        <f t="shared" si="20"/>
        <v>0</v>
      </c>
      <c r="J107" s="60">
        <f t="shared" si="20"/>
        <v>0</v>
      </c>
      <c r="K107" s="60">
        <f t="shared" si="20"/>
        <v>15</v>
      </c>
      <c r="L107" s="60">
        <f t="shared" si="20"/>
        <v>41</v>
      </c>
      <c r="M107" s="60">
        <f t="shared" si="20"/>
        <v>2</v>
      </c>
      <c r="N107" s="60">
        <f t="shared" si="20"/>
        <v>4</v>
      </c>
      <c r="O107" s="87">
        <f t="shared" si="12"/>
        <v>1139</v>
      </c>
      <c r="P107" s="87">
        <f t="shared" si="13"/>
        <v>5508</v>
      </c>
      <c r="Q107" s="88">
        <f t="shared" si="14"/>
        <v>6647</v>
      </c>
    </row>
    <row r="108" spans="1:17" ht="27" customHeight="1">
      <c r="A108" s="223" t="s">
        <v>84</v>
      </c>
      <c r="B108" s="222" t="s">
        <v>178</v>
      </c>
      <c r="C108" s="211" t="s">
        <v>26</v>
      </c>
      <c r="D108" s="63" t="s">
        <v>126</v>
      </c>
      <c r="E108" s="59">
        <v>7</v>
      </c>
      <c r="F108" s="59">
        <v>86</v>
      </c>
      <c r="G108" s="59">
        <v>0</v>
      </c>
      <c r="H108" s="59">
        <v>4</v>
      </c>
      <c r="I108" s="59">
        <v>0</v>
      </c>
      <c r="J108" s="59">
        <v>0</v>
      </c>
      <c r="K108" s="59">
        <v>0</v>
      </c>
      <c r="L108" s="59">
        <v>1</v>
      </c>
      <c r="M108" s="59">
        <v>0</v>
      </c>
      <c r="N108" s="59">
        <v>0</v>
      </c>
      <c r="O108" s="87">
        <f t="shared" si="12"/>
        <v>7</v>
      </c>
      <c r="P108" s="87">
        <f t="shared" si="13"/>
        <v>91</v>
      </c>
      <c r="Q108" s="88">
        <f t="shared" si="14"/>
        <v>98</v>
      </c>
    </row>
    <row r="109" spans="1:17" ht="27" customHeight="1">
      <c r="A109" s="223"/>
      <c r="B109" s="222"/>
      <c r="C109" s="211"/>
      <c r="D109" s="63" t="s">
        <v>127</v>
      </c>
      <c r="E109" s="59">
        <v>36</v>
      </c>
      <c r="F109" s="59">
        <v>322</v>
      </c>
      <c r="G109" s="59">
        <v>3</v>
      </c>
      <c r="H109" s="59">
        <v>12</v>
      </c>
      <c r="I109" s="59">
        <v>0</v>
      </c>
      <c r="J109" s="59">
        <v>0</v>
      </c>
      <c r="K109" s="59">
        <v>0</v>
      </c>
      <c r="L109" s="59">
        <v>2</v>
      </c>
      <c r="M109" s="59">
        <v>0</v>
      </c>
      <c r="N109" s="59">
        <v>0</v>
      </c>
      <c r="O109" s="87">
        <f t="shared" si="12"/>
        <v>39</v>
      </c>
      <c r="P109" s="87">
        <f t="shared" si="13"/>
        <v>336</v>
      </c>
      <c r="Q109" s="88">
        <f t="shared" si="14"/>
        <v>375</v>
      </c>
    </row>
    <row r="110" spans="1:17" ht="27" customHeight="1">
      <c r="A110" s="223"/>
      <c r="B110" s="222" t="s">
        <v>81</v>
      </c>
      <c r="C110" s="211" t="s">
        <v>26</v>
      </c>
      <c r="D110" s="63" t="s">
        <v>126</v>
      </c>
      <c r="E110" s="59">
        <v>19</v>
      </c>
      <c r="F110" s="59">
        <v>232</v>
      </c>
      <c r="G110" s="59">
        <v>0</v>
      </c>
      <c r="H110" s="59">
        <v>4</v>
      </c>
      <c r="I110" s="59">
        <v>0</v>
      </c>
      <c r="J110" s="59">
        <v>0</v>
      </c>
      <c r="K110" s="59">
        <v>0</v>
      </c>
      <c r="L110" s="59">
        <v>1</v>
      </c>
      <c r="M110" s="59">
        <v>0</v>
      </c>
      <c r="N110" s="59">
        <v>0</v>
      </c>
      <c r="O110" s="87">
        <f t="shared" si="12"/>
        <v>19</v>
      </c>
      <c r="P110" s="87">
        <f t="shared" si="13"/>
        <v>237</v>
      </c>
      <c r="Q110" s="88">
        <f t="shared" si="14"/>
        <v>256</v>
      </c>
    </row>
    <row r="111" spans="1:17" ht="27" customHeight="1">
      <c r="A111" s="223"/>
      <c r="B111" s="222"/>
      <c r="C111" s="211"/>
      <c r="D111" s="63" t="s">
        <v>127</v>
      </c>
      <c r="E111" s="59">
        <v>87</v>
      </c>
      <c r="F111" s="59">
        <v>730</v>
      </c>
      <c r="G111" s="59">
        <v>3</v>
      </c>
      <c r="H111" s="59">
        <v>12</v>
      </c>
      <c r="I111" s="59">
        <v>0</v>
      </c>
      <c r="J111" s="59">
        <v>0</v>
      </c>
      <c r="K111" s="59">
        <v>0</v>
      </c>
      <c r="L111" s="59">
        <v>1</v>
      </c>
      <c r="M111" s="59">
        <v>0</v>
      </c>
      <c r="N111" s="59">
        <v>0</v>
      </c>
      <c r="O111" s="87">
        <f t="shared" si="12"/>
        <v>90</v>
      </c>
      <c r="P111" s="87">
        <f t="shared" si="13"/>
        <v>743</v>
      </c>
      <c r="Q111" s="88">
        <f t="shared" si="14"/>
        <v>833</v>
      </c>
    </row>
    <row r="112" spans="1:17" ht="27" customHeight="1">
      <c r="A112" s="223"/>
      <c r="B112" s="224" t="s">
        <v>180</v>
      </c>
      <c r="C112" s="208" t="s">
        <v>26</v>
      </c>
      <c r="D112" s="73" t="s">
        <v>126</v>
      </c>
      <c r="E112" s="70">
        <f>E110+E108</f>
        <v>26</v>
      </c>
      <c r="F112" s="70">
        <f aca="true" t="shared" si="21" ref="F112:N112">F110+F108</f>
        <v>318</v>
      </c>
      <c r="G112" s="70">
        <f t="shared" si="21"/>
        <v>0</v>
      </c>
      <c r="H112" s="70">
        <f t="shared" si="21"/>
        <v>8</v>
      </c>
      <c r="I112" s="70">
        <f t="shared" si="21"/>
        <v>0</v>
      </c>
      <c r="J112" s="70">
        <f t="shared" si="21"/>
        <v>0</v>
      </c>
      <c r="K112" s="70">
        <f t="shared" si="21"/>
        <v>0</v>
      </c>
      <c r="L112" s="70">
        <f t="shared" si="21"/>
        <v>2</v>
      </c>
      <c r="M112" s="70">
        <f t="shared" si="21"/>
        <v>0</v>
      </c>
      <c r="N112" s="70">
        <f t="shared" si="21"/>
        <v>0</v>
      </c>
      <c r="O112" s="87">
        <f>M112+K112+I112+G112+E112</f>
        <v>26</v>
      </c>
      <c r="P112" s="87">
        <f>N112+L112+J112+H112+F112</f>
        <v>328</v>
      </c>
      <c r="Q112" s="88">
        <f>SUM(O112:P112)</f>
        <v>354</v>
      </c>
    </row>
    <row r="113" spans="1:17" ht="27" customHeight="1">
      <c r="A113" s="223"/>
      <c r="B113" s="224"/>
      <c r="C113" s="208"/>
      <c r="D113" s="73" t="s">
        <v>127</v>
      </c>
      <c r="E113" s="70">
        <f>E111+E109</f>
        <v>123</v>
      </c>
      <c r="F113" s="70">
        <f aca="true" t="shared" si="22" ref="F113:N113">F111+F109</f>
        <v>1052</v>
      </c>
      <c r="G113" s="70">
        <f t="shared" si="22"/>
        <v>6</v>
      </c>
      <c r="H113" s="70">
        <f t="shared" si="22"/>
        <v>24</v>
      </c>
      <c r="I113" s="70">
        <f t="shared" si="22"/>
        <v>0</v>
      </c>
      <c r="J113" s="70">
        <f t="shared" si="22"/>
        <v>0</v>
      </c>
      <c r="K113" s="70">
        <f t="shared" si="22"/>
        <v>0</v>
      </c>
      <c r="L113" s="70">
        <f t="shared" si="22"/>
        <v>3</v>
      </c>
      <c r="M113" s="70">
        <f t="shared" si="22"/>
        <v>0</v>
      </c>
      <c r="N113" s="70">
        <f t="shared" si="22"/>
        <v>0</v>
      </c>
      <c r="O113" s="87">
        <f>M113+K113+I113+G113+E113</f>
        <v>129</v>
      </c>
      <c r="P113" s="87">
        <f>N113+L113+J113+H113+F113</f>
        <v>1079</v>
      </c>
      <c r="Q113" s="88">
        <f>SUM(O113:P113)</f>
        <v>1208</v>
      </c>
    </row>
    <row r="114" spans="1:17" ht="27" customHeight="1">
      <c r="A114" s="223" t="s">
        <v>179</v>
      </c>
      <c r="B114" s="222" t="s">
        <v>178</v>
      </c>
      <c r="C114" s="211" t="s">
        <v>25</v>
      </c>
      <c r="D114" s="63" t="s">
        <v>126</v>
      </c>
      <c r="E114" s="59">
        <v>6</v>
      </c>
      <c r="F114" s="59">
        <v>50</v>
      </c>
      <c r="G114" s="59"/>
      <c r="H114" s="59"/>
      <c r="I114" s="59"/>
      <c r="J114" s="59"/>
      <c r="K114" s="59"/>
      <c r="L114" s="59"/>
      <c r="M114" s="59"/>
      <c r="N114" s="59">
        <v>1</v>
      </c>
      <c r="O114" s="87">
        <f t="shared" si="12"/>
        <v>6</v>
      </c>
      <c r="P114" s="87">
        <f t="shared" si="13"/>
        <v>51</v>
      </c>
      <c r="Q114" s="88">
        <f t="shared" si="14"/>
        <v>57</v>
      </c>
    </row>
    <row r="115" spans="1:17" ht="27" customHeight="1">
      <c r="A115" s="223"/>
      <c r="B115" s="222"/>
      <c r="C115" s="211"/>
      <c r="D115" s="63" t="s">
        <v>127</v>
      </c>
      <c r="E115" s="59">
        <v>18</v>
      </c>
      <c r="F115" s="59">
        <v>172</v>
      </c>
      <c r="G115" s="59"/>
      <c r="H115" s="59"/>
      <c r="I115" s="59"/>
      <c r="J115" s="59"/>
      <c r="K115" s="59"/>
      <c r="L115" s="59">
        <v>1</v>
      </c>
      <c r="M115" s="59">
        <v>0</v>
      </c>
      <c r="N115" s="59">
        <v>1</v>
      </c>
      <c r="O115" s="87">
        <f t="shared" si="12"/>
        <v>18</v>
      </c>
      <c r="P115" s="87">
        <f t="shared" si="13"/>
        <v>174</v>
      </c>
      <c r="Q115" s="88">
        <f t="shared" si="14"/>
        <v>192</v>
      </c>
    </row>
    <row r="116" spans="1:17" ht="27" customHeight="1">
      <c r="A116" s="223"/>
      <c r="B116" s="222" t="s">
        <v>81</v>
      </c>
      <c r="C116" s="211" t="s">
        <v>25</v>
      </c>
      <c r="D116" s="63" t="s">
        <v>126</v>
      </c>
      <c r="E116" s="59">
        <v>32</v>
      </c>
      <c r="F116" s="59">
        <v>151</v>
      </c>
      <c r="G116" s="59">
        <v>1</v>
      </c>
      <c r="H116" s="59"/>
      <c r="I116" s="59"/>
      <c r="J116" s="59"/>
      <c r="K116" s="59"/>
      <c r="L116" s="59">
        <v>3</v>
      </c>
      <c r="M116" s="59">
        <v>0</v>
      </c>
      <c r="N116" s="59">
        <v>1</v>
      </c>
      <c r="O116" s="87">
        <f t="shared" si="12"/>
        <v>33</v>
      </c>
      <c r="P116" s="87">
        <f t="shared" si="13"/>
        <v>155</v>
      </c>
      <c r="Q116" s="88">
        <f t="shared" si="14"/>
        <v>188</v>
      </c>
    </row>
    <row r="117" spans="1:17" ht="27" customHeight="1">
      <c r="A117" s="223"/>
      <c r="B117" s="222"/>
      <c r="C117" s="211"/>
      <c r="D117" s="63" t="s">
        <v>127</v>
      </c>
      <c r="E117" s="59">
        <v>101</v>
      </c>
      <c r="F117" s="59">
        <v>559</v>
      </c>
      <c r="G117" s="59">
        <v>1</v>
      </c>
      <c r="H117" s="59"/>
      <c r="I117" s="59"/>
      <c r="J117" s="59"/>
      <c r="K117" s="59"/>
      <c r="L117" s="59">
        <v>4</v>
      </c>
      <c r="M117" s="59">
        <v>0</v>
      </c>
      <c r="N117" s="59">
        <v>1</v>
      </c>
      <c r="O117" s="87">
        <f t="shared" si="12"/>
        <v>102</v>
      </c>
      <c r="P117" s="87">
        <f t="shared" si="13"/>
        <v>564</v>
      </c>
      <c r="Q117" s="88">
        <f t="shared" si="14"/>
        <v>666</v>
      </c>
    </row>
    <row r="118" spans="1:17" ht="27" customHeight="1">
      <c r="A118" s="223"/>
      <c r="B118" s="224" t="s">
        <v>181</v>
      </c>
      <c r="C118" s="208" t="s">
        <v>25</v>
      </c>
      <c r="D118" s="73" t="s">
        <v>126</v>
      </c>
      <c r="E118" s="70">
        <f>E116+E114</f>
        <v>38</v>
      </c>
      <c r="F118" s="70">
        <f aca="true" t="shared" si="23" ref="F118:N118">F116+F114</f>
        <v>201</v>
      </c>
      <c r="G118" s="70">
        <f t="shared" si="23"/>
        <v>1</v>
      </c>
      <c r="H118" s="70">
        <f t="shared" si="23"/>
        <v>0</v>
      </c>
      <c r="I118" s="70">
        <f t="shared" si="23"/>
        <v>0</v>
      </c>
      <c r="J118" s="70">
        <f t="shared" si="23"/>
        <v>0</v>
      </c>
      <c r="K118" s="70">
        <f t="shared" si="23"/>
        <v>0</v>
      </c>
      <c r="L118" s="70">
        <f t="shared" si="23"/>
        <v>3</v>
      </c>
      <c r="M118" s="70">
        <f t="shared" si="23"/>
        <v>0</v>
      </c>
      <c r="N118" s="70">
        <f t="shared" si="23"/>
        <v>2</v>
      </c>
      <c r="O118" s="87">
        <f t="shared" si="12"/>
        <v>39</v>
      </c>
      <c r="P118" s="87">
        <f t="shared" si="13"/>
        <v>206</v>
      </c>
      <c r="Q118" s="88">
        <f t="shared" si="14"/>
        <v>245</v>
      </c>
    </row>
    <row r="119" spans="1:17" ht="58.5" customHeight="1">
      <c r="A119" s="223"/>
      <c r="B119" s="224"/>
      <c r="C119" s="208"/>
      <c r="D119" s="73" t="s">
        <v>127</v>
      </c>
      <c r="E119" s="70">
        <f>E117+E115</f>
        <v>119</v>
      </c>
      <c r="F119" s="70">
        <f aca="true" t="shared" si="24" ref="F119:N119">F117+F115</f>
        <v>731</v>
      </c>
      <c r="G119" s="70">
        <f t="shared" si="24"/>
        <v>1</v>
      </c>
      <c r="H119" s="70">
        <f t="shared" si="24"/>
        <v>0</v>
      </c>
      <c r="I119" s="70">
        <f t="shared" si="24"/>
        <v>0</v>
      </c>
      <c r="J119" s="70">
        <f t="shared" si="24"/>
        <v>0</v>
      </c>
      <c r="K119" s="70">
        <f t="shared" si="24"/>
        <v>0</v>
      </c>
      <c r="L119" s="70">
        <f t="shared" si="24"/>
        <v>5</v>
      </c>
      <c r="M119" s="70">
        <f t="shared" si="24"/>
        <v>0</v>
      </c>
      <c r="N119" s="70">
        <f t="shared" si="24"/>
        <v>2</v>
      </c>
      <c r="O119" s="87">
        <f t="shared" si="12"/>
        <v>120</v>
      </c>
      <c r="P119" s="87">
        <f t="shared" si="13"/>
        <v>738</v>
      </c>
      <c r="Q119" s="88">
        <f t="shared" si="14"/>
        <v>858</v>
      </c>
    </row>
    <row r="120" spans="1:17" ht="27" customHeight="1">
      <c r="A120" s="231" t="s">
        <v>86</v>
      </c>
      <c r="B120" s="232"/>
      <c r="C120" s="216" t="s">
        <v>15</v>
      </c>
      <c r="D120" s="62" t="s">
        <v>126</v>
      </c>
      <c r="E120" s="61">
        <v>500</v>
      </c>
      <c r="F120" s="61">
        <v>727</v>
      </c>
      <c r="G120" s="61">
        <v>4</v>
      </c>
      <c r="H120" s="61">
        <v>7</v>
      </c>
      <c r="I120" s="61">
        <v>2</v>
      </c>
      <c r="J120" s="61">
        <v>0</v>
      </c>
      <c r="K120" s="61">
        <v>3</v>
      </c>
      <c r="L120" s="61">
        <v>1</v>
      </c>
      <c r="M120" s="61">
        <v>2</v>
      </c>
      <c r="N120" s="61">
        <v>0</v>
      </c>
      <c r="O120" s="87">
        <f t="shared" si="12"/>
        <v>511</v>
      </c>
      <c r="P120" s="87">
        <f t="shared" si="13"/>
        <v>735</v>
      </c>
      <c r="Q120" s="88">
        <f t="shared" si="14"/>
        <v>1246</v>
      </c>
    </row>
    <row r="121" spans="1:17" ht="27" customHeight="1">
      <c r="A121" s="231"/>
      <c r="B121" s="232"/>
      <c r="C121" s="216"/>
      <c r="D121" s="62" t="s">
        <v>127</v>
      </c>
      <c r="E121" s="61">
        <v>3733</v>
      </c>
      <c r="F121" s="61">
        <v>4161</v>
      </c>
      <c r="G121" s="61">
        <v>37</v>
      </c>
      <c r="H121" s="61">
        <v>74</v>
      </c>
      <c r="I121" s="61">
        <v>3</v>
      </c>
      <c r="J121" s="61">
        <v>5</v>
      </c>
      <c r="K121" s="61">
        <v>23</v>
      </c>
      <c r="L121" s="61">
        <v>31</v>
      </c>
      <c r="M121" s="61">
        <v>83</v>
      </c>
      <c r="N121" s="61">
        <v>8</v>
      </c>
      <c r="O121" s="87">
        <f t="shared" si="12"/>
        <v>3879</v>
      </c>
      <c r="P121" s="87">
        <f t="shared" si="13"/>
        <v>4279</v>
      </c>
      <c r="Q121" s="88">
        <f t="shared" si="14"/>
        <v>8158</v>
      </c>
    </row>
    <row r="122" spans="1:17" ht="27" customHeight="1">
      <c r="A122" s="231" t="s">
        <v>87</v>
      </c>
      <c r="B122" s="232"/>
      <c r="C122" s="216" t="s">
        <v>15</v>
      </c>
      <c r="D122" s="62" t="s">
        <v>126</v>
      </c>
      <c r="E122" s="61">
        <v>167</v>
      </c>
      <c r="F122" s="61">
        <v>68</v>
      </c>
      <c r="G122" s="61">
        <v>3</v>
      </c>
      <c r="H122" s="61">
        <v>0</v>
      </c>
      <c r="I122" s="61">
        <v>1</v>
      </c>
      <c r="J122" s="61">
        <v>0</v>
      </c>
      <c r="K122" s="61">
        <v>3</v>
      </c>
      <c r="L122" s="61">
        <v>4</v>
      </c>
      <c r="M122" s="61">
        <v>1</v>
      </c>
      <c r="N122" s="61">
        <v>0</v>
      </c>
      <c r="O122" s="87">
        <f t="shared" si="12"/>
        <v>175</v>
      </c>
      <c r="P122" s="87">
        <f t="shared" si="13"/>
        <v>72</v>
      </c>
      <c r="Q122" s="88">
        <f t="shared" si="14"/>
        <v>247</v>
      </c>
    </row>
    <row r="123" spans="1:17" ht="27" customHeight="1">
      <c r="A123" s="231"/>
      <c r="B123" s="232"/>
      <c r="C123" s="216"/>
      <c r="D123" s="62" t="s">
        <v>127</v>
      </c>
      <c r="E123" s="61">
        <v>491</v>
      </c>
      <c r="F123" s="61">
        <v>248</v>
      </c>
      <c r="G123" s="61">
        <v>4</v>
      </c>
      <c r="H123" s="61">
        <v>0</v>
      </c>
      <c r="I123" s="61">
        <v>1</v>
      </c>
      <c r="J123" s="61">
        <v>1</v>
      </c>
      <c r="K123" s="61">
        <v>40</v>
      </c>
      <c r="L123" s="61">
        <v>7</v>
      </c>
      <c r="M123" s="61">
        <v>6</v>
      </c>
      <c r="N123" s="61">
        <v>1</v>
      </c>
      <c r="O123" s="87">
        <f t="shared" si="12"/>
        <v>542</v>
      </c>
      <c r="P123" s="87">
        <f t="shared" si="13"/>
        <v>257</v>
      </c>
      <c r="Q123" s="88">
        <f t="shared" si="14"/>
        <v>799</v>
      </c>
    </row>
    <row r="124" spans="1:17" ht="27" customHeight="1">
      <c r="A124" s="231" t="s">
        <v>88</v>
      </c>
      <c r="B124" s="232"/>
      <c r="C124" s="216" t="s">
        <v>15</v>
      </c>
      <c r="D124" s="62" t="s">
        <v>126</v>
      </c>
      <c r="E124" s="61">
        <v>83</v>
      </c>
      <c r="F124" s="61">
        <v>111</v>
      </c>
      <c r="G124" s="61">
        <v>2</v>
      </c>
      <c r="H124" s="61">
        <v>4</v>
      </c>
      <c r="I124" s="61">
        <v>0</v>
      </c>
      <c r="J124" s="61">
        <v>0</v>
      </c>
      <c r="K124" s="61">
        <v>1</v>
      </c>
      <c r="L124" s="61">
        <v>2</v>
      </c>
      <c r="M124" s="61">
        <v>0</v>
      </c>
      <c r="N124" s="61">
        <v>1</v>
      </c>
      <c r="O124" s="87">
        <f t="shared" si="12"/>
        <v>86</v>
      </c>
      <c r="P124" s="87">
        <f t="shared" si="13"/>
        <v>118</v>
      </c>
      <c r="Q124" s="88">
        <f t="shared" si="14"/>
        <v>204</v>
      </c>
    </row>
    <row r="125" spans="1:17" ht="27" customHeight="1">
      <c r="A125" s="231"/>
      <c r="B125" s="232"/>
      <c r="C125" s="216"/>
      <c r="D125" s="62" t="s">
        <v>127</v>
      </c>
      <c r="E125" s="61">
        <v>355</v>
      </c>
      <c r="F125" s="61">
        <v>477</v>
      </c>
      <c r="G125" s="61">
        <v>12</v>
      </c>
      <c r="H125" s="61">
        <v>24</v>
      </c>
      <c r="I125" s="61">
        <v>0</v>
      </c>
      <c r="J125" s="61">
        <v>0</v>
      </c>
      <c r="K125" s="61">
        <v>6</v>
      </c>
      <c r="L125" s="61">
        <v>18</v>
      </c>
      <c r="M125" s="61">
        <v>0</v>
      </c>
      <c r="N125" s="61">
        <v>1</v>
      </c>
      <c r="O125" s="87">
        <f t="shared" si="12"/>
        <v>373</v>
      </c>
      <c r="P125" s="87">
        <f t="shared" si="13"/>
        <v>520</v>
      </c>
      <c r="Q125" s="88">
        <f t="shared" si="14"/>
        <v>893</v>
      </c>
    </row>
    <row r="126" spans="1:17" ht="27" customHeight="1">
      <c r="A126" s="238" t="s">
        <v>88</v>
      </c>
      <c r="B126" s="222"/>
      <c r="C126" s="211" t="s">
        <v>25</v>
      </c>
      <c r="D126" s="78" t="s">
        <v>126</v>
      </c>
      <c r="E126" s="69">
        <v>23</v>
      </c>
      <c r="F126" s="69">
        <v>32</v>
      </c>
      <c r="G126" s="69">
        <v>0</v>
      </c>
      <c r="H126" s="69">
        <v>1</v>
      </c>
      <c r="I126" s="69">
        <v>0</v>
      </c>
      <c r="J126" s="69">
        <v>0</v>
      </c>
      <c r="K126" s="69">
        <v>0</v>
      </c>
      <c r="L126" s="69">
        <v>2</v>
      </c>
      <c r="M126" s="69">
        <v>0</v>
      </c>
      <c r="N126" s="69">
        <v>0</v>
      </c>
      <c r="O126" s="87">
        <f t="shared" si="12"/>
        <v>23</v>
      </c>
      <c r="P126" s="87">
        <f t="shared" si="13"/>
        <v>35</v>
      </c>
      <c r="Q126" s="88">
        <f t="shared" si="14"/>
        <v>58</v>
      </c>
    </row>
    <row r="127" spans="1:17" ht="27" customHeight="1" thickBot="1">
      <c r="A127" s="248"/>
      <c r="B127" s="249"/>
      <c r="C127" s="215"/>
      <c r="D127" s="89" t="s">
        <v>127</v>
      </c>
      <c r="E127" s="90">
        <v>45</v>
      </c>
      <c r="F127" s="90">
        <v>70</v>
      </c>
      <c r="G127" s="90">
        <v>0</v>
      </c>
      <c r="H127" s="90">
        <v>1</v>
      </c>
      <c r="I127" s="90">
        <v>0</v>
      </c>
      <c r="J127" s="90">
        <v>0</v>
      </c>
      <c r="K127" s="90">
        <v>2</v>
      </c>
      <c r="L127" s="90">
        <v>3</v>
      </c>
      <c r="M127" s="90">
        <v>0</v>
      </c>
      <c r="N127" s="90">
        <v>0</v>
      </c>
      <c r="O127" s="82">
        <f t="shared" si="12"/>
        <v>47</v>
      </c>
      <c r="P127" s="82">
        <f t="shared" si="13"/>
        <v>74</v>
      </c>
      <c r="Q127" s="83">
        <f t="shared" si="14"/>
        <v>121</v>
      </c>
    </row>
    <row r="128" spans="1:17" ht="27" customHeight="1" thickTop="1">
      <c r="A128" s="239" t="s">
        <v>0</v>
      </c>
      <c r="B128" s="240"/>
      <c r="C128" s="214" t="s">
        <v>15</v>
      </c>
      <c r="D128" s="184" t="s">
        <v>126</v>
      </c>
      <c r="E128" s="187">
        <f>E124+E122+E120+E106+E94+E92+E68+E36+E32+E30+E28+E12+E10+E8+E6+E4</f>
        <v>6566</v>
      </c>
      <c r="F128" s="187">
        <f aca="true" t="shared" si="25" ref="F128:N128">F124+F122+F120+F106+F94+F92+F68+F36+F32+F30+F28+F12+F10+F8+F6+F4</f>
        <v>9338</v>
      </c>
      <c r="G128" s="187">
        <f t="shared" si="25"/>
        <v>297</v>
      </c>
      <c r="H128" s="187">
        <f t="shared" si="25"/>
        <v>596</v>
      </c>
      <c r="I128" s="187">
        <f t="shared" si="25"/>
        <v>37</v>
      </c>
      <c r="J128" s="187">
        <f t="shared" si="25"/>
        <v>91</v>
      </c>
      <c r="K128" s="187">
        <f t="shared" si="25"/>
        <v>244</v>
      </c>
      <c r="L128" s="187">
        <f t="shared" si="25"/>
        <v>274</v>
      </c>
      <c r="M128" s="187">
        <f t="shared" si="25"/>
        <v>22</v>
      </c>
      <c r="N128" s="187">
        <f t="shared" si="25"/>
        <v>24</v>
      </c>
      <c r="O128" s="182">
        <f aca="true" t="shared" si="26" ref="O128:P130">M128+K128+I128+G128+E128</f>
        <v>7166</v>
      </c>
      <c r="P128" s="182">
        <f t="shared" si="26"/>
        <v>10323</v>
      </c>
      <c r="Q128" s="80">
        <f>SUM(O128:P128)</f>
        <v>17489</v>
      </c>
    </row>
    <row r="129" spans="1:17" ht="39.75" customHeight="1">
      <c r="A129" s="241"/>
      <c r="B129" s="224"/>
      <c r="C129" s="208"/>
      <c r="D129" s="185" t="s">
        <v>127</v>
      </c>
      <c r="E129" s="181">
        <f>E125+E123+E121+E107+E95+E93+E69+E37+E33+E31+E29+E13+E11+E9+E7+E5</f>
        <v>47352</v>
      </c>
      <c r="F129" s="181">
        <f aca="true" t="shared" si="27" ref="F129:N129">F125+F123+F121+F107+F95+F93+F69+F37+F33+F31+F29+F13+F11+F9+F7+F5</f>
        <v>54420</v>
      </c>
      <c r="G129" s="181">
        <f t="shared" si="27"/>
        <v>1876</v>
      </c>
      <c r="H129" s="181">
        <f t="shared" si="27"/>
        <v>2619</v>
      </c>
      <c r="I129" s="181">
        <f t="shared" si="27"/>
        <v>194</v>
      </c>
      <c r="J129" s="181">
        <f t="shared" si="27"/>
        <v>294</v>
      </c>
      <c r="K129" s="181">
        <f t="shared" si="27"/>
        <v>1375</v>
      </c>
      <c r="L129" s="181">
        <f t="shared" si="27"/>
        <v>1135</v>
      </c>
      <c r="M129" s="181">
        <f t="shared" si="27"/>
        <v>262</v>
      </c>
      <c r="N129" s="181">
        <f t="shared" si="27"/>
        <v>170</v>
      </c>
      <c r="O129" s="87">
        <f t="shared" si="26"/>
        <v>51059</v>
      </c>
      <c r="P129" s="87">
        <f t="shared" si="26"/>
        <v>58638</v>
      </c>
      <c r="Q129" s="88">
        <f>SUM(O129:P129)</f>
        <v>109697</v>
      </c>
    </row>
    <row r="130" spans="1:17" ht="39.75" customHeight="1">
      <c r="A130" s="241"/>
      <c r="B130" s="224"/>
      <c r="C130" s="208" t="s">
        <v>26</v>
      </c>
      <c r="D130" s="185" t="s">
        <v>126</v>
      </c>
      <c r="E130" s="181">
        <f>E112+E70+E38</f>
        <v>200</v>
      </c>
      <c r="F130" s="181">
        <f aca="true" t="shared" si="28" ref="F130:N130">F112+F70+F38</f>
        <v>520</v>
      </c>
      <c r="G130" s="181">
        <f t="shared" si="28"/>
        <v>6</v>
      </c>
      <c r="H130" s="181">
        <f t="shared" si="28"/>
        <v>13</v>
      </c>
      <c r="I130" s="181">
        <f t="shared" si="28"/>
        <v>1</v>
      </c>
      <c r="J130" s="181">
        <f t="shared" si="28"/>
        <v>0</v>
      </c>
      <c r="K130" s="181">
        <f t="shared" si="28"/>
        <v>4</v>
      </c>
      <c r="L130" s="181">
        <f t="shared" si="28"/>
        <v>6</v>
      </c>
      <c r="M130" s="181">
        <f t="shared" si="28"/>
        <v>0</v>
      </c>
      <c r="N130" s="181">
        <f t="shared" si="28"/>
        <v>0</v>
      </c>
      <c r="O130" s="87">
        <f t="shared" si="26"/>
        <v>211</v>
      </c>
      <c r="P130" s="87">
        <f t="shared" si="26"/>
        <v>539</v>
      </c>
      <c r="Q130" s="88">
        <f>SUM(O130:P130)</f>
        <v>750</v>
      </c>
    </row>
    <row r="131" spans="1:17" ht="39.75" customHeight="1">
      <c r="A131" s="241"/>
      <c r="B131" s="224"/>
      <c r="C131" s="208"/>
      <c r="D131" s="185" t="s">
        <v>127</v>
      </c>
      <c r="E131" s="181">
        <f>E113+E71+E39</f>
        <v>927</v>
      </c>
      <c r="F131" s="181">
        <f aca="true" t="shared" si="29" ref="F131:N131">F113+F71+F39</f>
        <v>2131</v>
      </c>
      <c r="G131" s="181">
        <f t="shared" si="29"/>
        <v>35</v>
      </c>
      <c r="H131" s="181">
        <f t="shared" si="29"/>
        <v>61</v>
      </c>
      <c r="I131" s="181">
        <f t="shared" si="29"/>
        <v>1</v>
      </c>
      <c r="J131" s="181">
        <f t="shared" si="29"/>
        <v>1</v>
      </c>
      <c r="K131" s="181">
        <f t="shared" si="29"/>
        <v>9</v>
      </c>
      <c r="L131" s="181">
        <f t="shared" si="29"/>
        <v>12</v>
      </c>
      <c r="M131" s="181">
        <f t="shared" si="29"/>
        <v>0</v>
      </c>
      <c r="N131" s="181">
        <f t="shared" si="29"/>
        <v>0</v>
      </c>
      <c r="O131" s="87">
        <f>M131+K131+I131+G131+E131</f>
        <v>972</v>
      </c>
      <c r="P131" s="87">
        <f>N131+L131+J131+H131+F131</f>
        <v>2205</v>
      </c>
      <c r="Q131" s="88">
        <f>SUM(O131:P131)</f>
        <v>3177</v>
      </c>
    </row>
    <row r="132" spans="1:17" ht="39.75" customHeight="1">
      <c r="A132" s="241"/>
      <c r="B132" s="224"/>
      <c r="C132" s="208" t="s">
        <v>25</v>
      </c>
      <c r="D132" s="185" t="s">
        <v>126</v>
      </c>
      <c r="E132" s="181">
        <f>E126+E118+E78+E34</f>
        <v>335</v>
      </c>
      <c r="F132" s="181">
        <f aca="true" t="shared" si="30" ref="F132:N132">F126+F118+F78+F34</f>
        <v>589</v>
      </c>
      <c r="G132" s="181">
        <f t="shared" si="30"/>
        <v>3</v>
      </c>
      <c r="H132" s="181">
        <f t="shared" si="30"/>
        <v>3</v>
      </c>
      <c r="I132" s="181">
        <f t="shared" si="30"/>
        <v>0</v>
      </c>
      <c r="J132" s="181">
        <f t="shared" si="30"/>
        <v>0</v>
      </c>
      <c r="K132" s="181">
        <f t="shared" si="30"/>
        <v>0</v>
      </c>
      <c r="L132" s="181">
        <f t="shared" si="30"/>
        <v>5</v>
      </c>
      <c r="M132" s="181">
        <f t="shared" si="30"/>
        <v>0</v>
      </c>
      <c r="N132" s="181">
        <f t="shared" si="30"/>
        <v>2</v>
      </c>
      <c r="O132" s="87">
        <f>M132+K132+I132+G132+E132</f>
        <v>338</v>
      </c>
      <c r="P132" s="87">
        <f>N132+L132+J132+H132+F132</f>
        <v>599</v>
      </c>
      <c r="Q132" s="88">
        <f>SUM(O132:P132)</f>
        <v>937</v>
      </c>
    </row>
    <row r="133" spans="1:17" ht="39.75" customHeight="1" thickBot="1">
      <c r="A133" s="242"/>
      <c r="B133" s="243"/>
      <c r="C133" s="209"/>
      <c r="D133" s="186" t="s">
        <v>127</v>
      </c>
      <c r="E133" s="188">
        <f>E127+E119+E79+E35</f>
        <v>1218</v>
      </c>
      <c r="F133" s="188">
        <f aca="true" t="shared" si="31" ref="F133:N133">F127+F119+F79+F35</f>
        <v>2201</v>
      </c>
      <c r="G133" s="188">
        <f t="shared" si="31"/>
        <v>10</v>
      </c>
      <c r="H133" s="188">
        <f t="shared" si="31"/>
        <v>6</v>
      </c>
      <c r="I133" s="188">
        <f t="shared" si="31"/>
        <v>1</v>
      </c>
      <c r="J133" s="188">
        <f t="shared" si="31"/>
        <v>1</v>
      </c>
      <c r="K133" s="188">
        <f t="shared" si="31"/>
        <v>2</v>
      </c>
      <c r="L133" s="188">
        <f t="shared" si="31"/>
        <v>14</v>
      </c>
      <c r="M133" s="188">
        <f t="shared" si="31"/>
        <v>1</v>
      </c>
      <c r="N133" s="188">
        <f t="shared" si="31"/>
        <v>2</v>
      </c>
      <c r="O133" s="183">
        <f>M133+K133+I133+G133+E133</f>
        <v>1232</v>
      </c>
      <c r="P133" s="183">
        <f>N133+L133+J133+H133+F133</f>
        <v>2224</v>
      </c>
      <c r="Q133" s="83">
        <f>SUM(O133:P133)</f>
        <v>3456</v>
      </c>
    </row>
    <row r="134" spans="1:17" ht="39.75" customHeight="1" thickTop="1">
      <c r="A134" s="244" t="s">
        <v>182</v>
      </c>
      <c r="B134" s="245"/>
      <c r="C134" s="245"/>
      <c r="D134" s="189" t="s">
        <v>126</v>
      </c>
      <c r="E134" s="182">
        <f>E132+E130+E128</f>
        <v>7101</v>
      </c>
      <c r="F134" s="182">
        <f aca="true" t="shared" si="32" ref="F134:N134">F132+F130+F128</f>
        <v>10447</v>
      </c>
      <c r="G134" s="182">
        <f t="shared" si="32"/>
        <v>306</v>
      </c>
      <c r="H134" s="182">
        <f t="shared" si="32"/>
        <v>612</v>
      </c>
      <c r="I134" s="182">
        <f t="shared" si="32"/>
        <v>38</v>
      </c>
      <c r="J134" s="182">
        <f t="shared" si="32"/>
        <v>91</v>
      </c>
      <c r="K134" s="182">
        <f t="shared" si="32"/>
        <v>248</v>
      </c>
      <c r="L134" s="182">
        <f t="shared" si="32"/>
        <v>285</v>
      </c>
      <c r="M134" s="182">
        <f t="shared" si="32"/>
        <v>22</v>
      </c>
      <c r="N134" s="182">
        <f t="shared" si="32"/>
        <v>26</v>
      </c>
      <c r="O134" s="182">
        <f>M134+K134+I134+G134+E134</f>
        <v>7715</v>
      </c>
      <c r="P134" s="182">
        <f>N134+L134+J134+H134+F134</f>
        <v>11461</v>
      </c>
      <c r="Q134" s="80">
        <f>SUM(O134:P134)</f>
        <v>19176</v>
      </c>
    </row>
    <row r="135" spans="1:17" ht="39.75" customHeight="1" thickBot="1">
      <c r="A135" s="246"/>
      <c r="B135" s="247"/>
      <c r="C135" s="247"/>
      <c r="D135" s="81" t="s">
        <v>127</v>
      </c>
      <c r="E135" s="183">
        <f>E133+E131+E129</f>
        <v>49497</v>
      </c>
      <c r="F135" s="183">
        <f aca="true" t="shared" si="33" ref="F135:N135">F133+F131+F129</f>
        <v>58752</v>
      </c>
      <c r="G135" s="183">
        <f t="shared" si="33"/>
        <v>1921</v>
      </c>
      <c r="H135" s="183">
        <f t="shared" si="33"/>
        <v>2686</v>
      </c>
      <c r="I135" s="183">
        <f t="shared" si="33"/>
        <v>196</v>
      </c>
      <c r="J135" s="183">
        <f t="shared" si="33"/>
        <v>296</v>
      </c>
      <c r="K135" s="183">
        <f t="shared" si="33"/>
        <v>1386</v>
      </c>
      <c r="L135" s="183">
        <f t="shared" si="33"/>
        <v>1161</v>
      </c>
      <c r="M135" s="183">
        <f t="shared" si="33"/>
        <v>263</v>
      </c>
      <c r="N135" s="183">
        <f t="shared" si="33"/>
        <v>172</v>
      </c>
      <c r="O135" s="183">
        <f>M135+K135+I135+G135+E135</f>
        <v>53263</v>
      </c>
      <c r="P135" s="183">
        <f>N135+L135+J135+H135+F135</f>
        <v>63067</v>
      </c>
      <c r="Q135" s="83">
        <f>SUM(O135:P135)</f>
        <v>116330</v>
      </c>
    </row>
    <row r="136" spans="1:17" ht="34.5" customHeight="1" thickBot="1" thickTop="1">
      <c r="A136" s="217" t="s">
        <v>205</v>
      </c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</row>
    <row r="137" spans="1:17" ht="27" customHeight="1" thickTop="1">
      <c r="A137" s="218" t="s">
        <v>5</v>
      </c>
      <c r="B137" s="219"/>
      <c r="C137" s="207" t="s">
        <v>174</v>
      </c>
      <c r="D137" s="207" t="s">
        <v>14</v>
      </c>
      <c r="E137" s="207" t="s">
        <v>8</v>
      </c>
      <c r="F137" s="207"/>
      <c r="G137" s="207" t="s">
        <v>9</v>
      </c>
      <c r="H137" s="207"/>
      <c r="I137" s="207" t="s">
        <v>10</v>
      </c>
      <c r="J137" s="207"/>
      <c r="K137" s="207" t="s">
        <v>11</v>
      </c>
      <c r="L137" s="207"/>
      <c r="M137" s="207" t="s">
        <v>12</v>
      </c>
      <c r="N137" s="207"/>
      <c r="O137" s="207" t="s">
        <v>0</v>
      </c>
      <c r="P137" s="212"/>
      <c r="Q137" s="213"/>
    </row>
    <row r="138" spans="1:17" ht="27" customHeight="1" thickBot="1">
      <c r="A138" s="220"/>
      <c r="B138" s="221"/>
      <c r="C138" s="210"/>
      <c r="D138" s="210"/>
      <c r="E138" s="81" t="s">
        <v>13</v>
      </c>
      <c r="F138" s="81" t="s">
        <v>4</v>
      </c>
      <c r="G138" s="81" t="s">
        <v>13</v>
      </c>
      <c r="H138" s="81" t="s">
        <v>4</v>
      </c>
      <c r="I138" s="81" t="s">
        <v>13</v>
      </c>
      <c r="J138" s="81" t="s">
        <v>4</v>
      </c>
      <c r="K138" s="81" t="s">
        <v>13</v>
      </c>
      <c r="L138" s="81" t="s">
        <v>4</v>
      </c>
      <c r="M138" s="81" t="s">
        <v>13</v>
      </c>
      <c r="N138" s="81" t="s">
        <v>4</v>
      </c>
      <c r="O138" s="81" t="s">
        <v>13</v>
      </c>
      <c r="P138" s="81" t="s">
        <v>4</v>
      </c>
      <c r="Q138" s="86" t="s">
        <v>0</v>
      </c>
    </row>
    <row r="139" spans="1:17" ht="27" customHeight="1" thickTop="1">
      <c r="A139" s="227" t="s">
        <v>42</v>
      </c>
      <c r="B139" s="228"/>
      <c r="C139" s="225" t="s">
        <v>15</v>
      </c>
      <c r="D139" s="84" t="s">
        <v>126</v>
      </c>
      <c r="E139" s="84">
        <v>42</v>
      </c>
      <c r="F139" s="84">
        <v>15</v>
      </c>
      <c r="G139" s="84">
        <v>5</v>
      </c>
      <c r="H139" s="84">
        <v>0</v>
      </c>
      <c r="I139" s="84">
        <v>0</v>
      </c>
      <c r="J139" s="84">
        <v>0</v>
      </c>
      <c r="K139" s="84">
        <v>0</v>
      </c>
      <c r="L139" s="84">
        <v>0</v>
      </c>
      <c r="M139" s="84">
        <v>0</v>
      </c>
      <c r="N139" s="84">
        <v>0</v>
      </c>
      <c r="O139" s="79">
        <f aca="true" t="shared" si="34" ref="O139:O202">M139+K139+I139+G139+E139</f>
        <v>47</v>
      </c>
      <c r="P139" s="79">
        <f aca="true" t="shared" si="35" ref="P139:P202">N139+L139+J139+H139+F139</f>
        <v>15</v>
      </c>
      <c r="Q139" s="80">
        <f>SUM(O139:P139)</f>
        <v>62</v>
      </c>
    </row>
    <row r="140" spans="1:17" ht="27" customHeight="1">
      <c r="A140" s="229"/>
      <c r="B140" s="230"/>
      <c r="C140" s="216"/>
      <c r="D140" s="77" t="s">
        <v>127</v>
      </c>
      <c r="E140" s="77">
        <v>278</v>
      </c>
      <c r="F140" s="77">
        <v>91</v>
      </c>
      <c r="G140" s="77">
        <v>11</v>
      </c>
      <c r="H140" s="77">
        <v>4</v>
      </c>
      <c r="I140" s="77">
        <v>0</v>
      </c>
      <c r="J140" s="77">
        <v>0</v>
      </c>
      <c r="K140" s="77">
        <v>0</v>
      </c>
      <c r="L140" s="77">
        <v>0</v>
      </c>
      <c r="M140" s="77">
        <v>0</v>
      </c>
      <c r="N140" s="77">
        <v>0</v>
      </c>
      <c r="O140" s="87">
        <f t="shared" si="34"/>
        <v>289</v>
      </c>
      <c r="P140" s="87">
        <f t="shared" si="35"/>
        <v>95</v>
      </c>
      <c r="Q140" s="88">
        <f>SUM(O140:P140)</f>
        <v>384</v>
      </c>
    </row>
    <row r="141" spans="1:17" ht="27" customHeight="1">
      <c r="A141" s="231" t="s">
        <v>43</v>
      </c>
      <c r="B141" s="232"/>
      <c r="C141" s="216" t="s">
        <v>15</v>
      </c>
      <c r="D141" s="77" t="s">
        <v>126</v>
      </c>
      <c r="E141" s="71">
        <v>10</v>
      </c>
      <c r="F141" s="71">
        <v>11</v>
      </c>
      <c r="G141" s="71">
        <v>2</v>
      </c>
      <c r="H141" s="71">
        <v>0</v>
      </c>
      <c r="I141" s="71">
        <v>0</v>
      </c>
      <c r="J141" s="71">
        <v>0</v>
      </c>
      <c r="K141" s="71">
        <v>0</v>
      </c>
      <c r="L141" s="71">
        <v>0</v>
      </c>
      <c r="M141" s="71">
        <v>0</v>
      </c>
      <c r="N141" s="71">
        <v>0</v>
      </c>
      <c r="O141" s="87">
        <f t="shared" si="34"/>
        <v>12</v>
      </c>
      <c r="P141" s="87">
        <f t="shared" si="35"/>
        <v>11</v>
      </c>
      <c r="Q141" s="88">
        <f>SUM(O141:P141)</f>
        <v>23</v>
      </c>
    </row>
    <row r="142" spans="1:17" ht="27" customHeight="1">
      <c r="A142" s="231"/>
      <c r="B142" s="232"/>
      <c r="C142" s="216"/>
      <c r="D142" s="77" t="s">
        <v>127</v>
      </c>
      <c r="E142" s="71">
        <v>85</v>
      </c>
      <c r="F142" s="71">
        <v>82</v>
      </c>
      <c r="G142" s="71">
        <v>10</v>
      </c>
      <c r="H142" s="71">
        <v>6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87">
        <f t="shared" si="34"/>
        <v>95</v>
      </c>
      <c r="P142" s="87">
        <f t="shared" si="35"/>
        <v>88</v>
      </c>
      <c r="Q142" s="88">
        <f aca="true" t="shared" si="36" ref="Q142:Q206">SUM(O142:P142)</f>
        <v>183</v>
      </c>
    </row>
    <row r="143" spans="1:17" ht="27" customHeight="1">
      <c r="A143" s="231" t="s">
        <v>44</v>
      </c>
      <c r="B143" s="232"/>
      <c r="C143" s="216" t="s">
        <v>15</v>
      </c>
      <c r="D143" s="77" t="s">
        <v>126</v>
      </c>
      <c r="E143" s="71">
        <v>1</v>
      </c>
      <c r="F143" s="71">
        <v>14</v>
      </c>
      <c r="G143" s="71">
        <v>0</v>
      </c>
      <c r="H143" s="71">
        <v>2</v>
      </c>
      <c r="I143" s="71">
        <v>0</v>
      </c>
      <c r="J143" s="71">
        <v>0</v>
      </c>
      <c r="K143" s="71">
        <v>0</v>
      </c>
      <c r="L143" s="71">
        <v>0</v>
      </c>
      <c r="M143" s="71">
        <v>0</v>
      </c>
      <c r="N143" s="71">
        <v>0</v>
      </c>
      <c r="O143" s="87">
        <f t="shared" si="34"/>
        <v>1</v>
      </c>
      <c r="P143" s="87">
        <f t="shared" si="35"/>
        <v>16</v>
      </c>
      <c r="Q143" s="88">
        <f t="shared" si="36"/>
        <v>17</v>
      </c>
    </row>
    <row r="144" spans="1:17" ht="27" customHeight="1">
      <c r="A144" s="231"/>
      <c r="B144" s="232"/>
      <c r="C144" s="216"/>
      <c r="D144" s="77" t="s">
        <v>127</v>
      </c>
      <c r="E144" s="71">
        <v>39</v>
      </c>
      <c r="F144" s="71">
        <v>187</v>
      </c>
      <c r="G144" s="71">
        <v>2</v>
      </c>
      <c r="H144" s="71">
        <v>13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87">
        <f t="shared" si="34"/>
        <v>41</v>
      </c>
      <c r="P144" s="87">
        <f t="shared" si="35"/>
        <v>200</v>
      </c>
      <c r="Q144" s="88">
        <f t="shared" si="36"/>
        <v>241</v>
      </c>
    </row>
    <row r="145" spans="1:17" ht="27" customHeight="1">
      <c r="A145" s="231" t="s">
        <v>45</v>
      </c>
      <c r="B145" s="232"/>
      <c r="C145" s="216" t="s">
        <v>15</v>
      </c>
      <c r="D145" s="77" t="s">
        <v>126</v>
      </c>
      <c r="E145" s="71">
        <v>57</v>
      </c>
      <c r="F145" s="71">
        <v>23</v>
      </c>
      <c r="G145" s="71">
        <v>4</v>
      </c>
      <c r="H145" s="71">
        <v>1</v>
      </c>
      <c r="I145" s="71">
        <v>0</v>
      </c>
      <c r="J145" s="71">
        <v>0</v>
      </c>
      <c r="K145" s="71">
        <v>0</v>
      </c>
      <c r="L145" s="71">
        <v>0</v>
      </c>
      <c r="M145" s="71">
        <v>0</v>
      </c>
      <c r="N145" s="71">
        <v>0</v>
      </c>
      <c r="O145" s="87">
        <f t="shared" si="34"/>
        <v>61</v>
      </c>
      <c r="P145" s="87">
        <f t="shared" si="35"/>
        <v>24</v>
      </c>
      <c r="Q145" s="88">
        <f t="shared" si="36"/>
        <v>85</v>
      </c>
    </row>
    <row r="146" spans="1:17" ht="27" customHeight="1">
      <c r="A146" s="231"/>
      <c r="B146" s="232"/>
      <c r="C146" s="216"/>
      <c r="D146" s="77" t="s">
        <v>127</v>
      </c>
      <c r="E146" s="71">
        <v>303</v>
      </c>
      <c r="F146" s="71">
        <v>107</v>
      </c>
      <c r="G146" s="71">
        <v>20</v>
      </c>
      <c r="H146" s="71">
        <v>6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87">
        <f t="shared" si="34"/>
        <v>323</v>
      </c>
      <c r="P146" s="87">
        <f t="shared" si="35"/>
        <v>113</v>
      </c>
      <c r="Q146" s="88">
        <f t="shared" si="36"/>
        <v>436</v>
      </c>
    </row>
    <row r="147" spans="1:17" ht="27" customHeight="1">
      <c r="A147" s="231" t="s">
        <v>46</v>
      </c>
      <c r="B147" s="232"/>
      <c r="C147" s="216" t="s">
        <v>15</v>
      </c>
      <c r="D147" s="77" t="s">
        <v>126</v>
      </c>
      <c r="E147" s="71">
        <v>17</v>
      </c>
      <c r="F147" s="71">
        <v>29</v>
      </c>
      <c r="G147" s="71">
        <v>0</v>
      </c>
      <c r="H147" s="71">
        <v>2</v>
      </c>
      <c r="I147" s="71">
        <v>0</v>
      </c>
      <c r="J147" s="71">
        <v>0</v>
      </c>
      <c r="K147" s="71">
        <v>0</v>
      </c>
      <c r="L147" s="71">
        <v>0</v>
      </c>
      <c r="M147" s="71">
        <v>0</v>
      </c>
      <c r="N147" s="71">
        <v>0</v>
      </c>
      <c r="O147" s="87">
        <f t="shared" si="34"/>
        <v>17</v>
      </c>
      <c r="P147" s="87">
        <f t="shared" si="35"/>
        <v>31</v>
      </c>
      <c r="Q147" s="88">
        <f t="shared" si="36"/>
        <v>48</v>
      </c>
    </row>
    <row r="148" spans="1:17" ht="27" customHeight="1">
      <c r="A148" s="231"/>
      <c r="B148" s="232"/>
      <c r="C148" s="216"/>
      <c r="D148" s="77" t="s">
        <v>127</v>
      </c>
      <c r="E148" s="71">
        <v>84</v>
      </c>
      <c r="F148" s="71">
        <v>100</v>
      </c>
      <c r="G148" s="71">
        <v>1</v>
      </c>
      <c r="H148" s="71">
        <v>8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87">
        <f t="shared" si="34"/>
        <v>85</v>
      </c>
      <c r="P148" s="87">
        <f t="shared" si="35"/>
        <v>108</v>
      </c>
      <c r="Q148" s="88">
        <f t="shared" si="36"/>
        <v>193</v>
      </c>
    </row>
    <row r="149" spans="1:17" ht="27" customHeight="1">
      <c r="A149" s="223" t="s">
        <v>124</v>
      </c>
      <c r="B149" s="222" t="s">
        <v>141</v>
      </c>
      <c r="C149" s="216" t="s">
        <v>15</v>
      </c>
      <c r="D149" s="78" t="s">
        <v>126</v>
      </c>
      <c r="E149" s="69">
        <v>35</v>
      </c>
      <c r="F149" s="69">
        <v>7</v>
      </c>
      <c r="G149" s="69">
        <v>0</v>
      </c>
      <c r="H149" s="69">
        <v>0</v>
      </c>
      <c r="I149" s="69">
        <v>0</v>
      </c>
      <c r="J149" s="69">
        <v>0</v>
      </c>
      <c r="K149" s="69">
        <v>0</v>
      </c>
      <c r="L149" s="69">
        <v>0</v>
      </c>
      <c r="M149" s="69">
        <v>0</v>
      </c>
      <c r="N149" s="69">
        <v>0</v>
      </c>
      <c r="O149" s="87">
        <f t="shared" si="34"/>
        <v>35</v>
      </c>
      <c r="P149" s="87">
        <f t="shared" si="35"/>
        <v>7</v>
      </c>
      <c r="Q149" s="88">
        <f t="shared" si="36"/>
        <v>42</v>
      </c>
    </row>
    <row r="150" spans="1:17" ht="27" customHeight="1">
      <c r="A150" s="223"/>
      <c r="B150" s="222"/>
      <c r="C150" s="216"/>
      <c r="D150" s="78" t="s">
        <v>127</v>
      </c>
      <c r="E150" s="69">
        <v>129</v>
      </c>
      <c r="F150" s="69">
        <v>16</v>
      </c>
      <c r="G150" s="69">
        <v>2</v>
      </c>
      <c r="H150" s="69">
        <v>1</v>
      </c>
      <c r="I150" s="69">
        <v>0</v>
      </c>
      <c r="J150" s="69">
        <v>0</v>
      </c>
      <c r="K150" s="69">
        <v>0</v>
      </c>
      <c r="L150" s="69">
        <v>0</v>
      </c>
      <c r="M150" s="69">
        <v>0</v>
      </c>
      <c r="N150" s="69">
        <v>0</v>
      </c>
      <c r="O150" s="87">
        <f t="shared" si="34"/>
        <v>131</v>
      </c>
      <c r="P150" s="87">
        <f t="shared" si="35"/>
        <v>17</v>
      </c>
      <c r="Q150" s="88">
        <f t="shared" si="36"/>
        <v>148</v>
      </c>
    </row>
    <row r="151" spans="1:17" ht="27" customHeight="1">
      <c r="A151" s="223"/>
      <c r="B151" s="222" t="s">
        <v>142</v>
      </c>
      <c r="C151" s="216" t="s">
        <v>15</v>
      </c>
      <c r="D151" s="78" t="s">
        <v>126</v>
      </c>
      <c r="E151" s="69">
        <v>24</v>
      </c>
      <c r="F151" s="69">
        <v>3</v>
      </c>
      <c r="G151" s="69">
        <v>1</v>
      </c>
      <c r="H151" s="69">
        <v>1</v>
      </c>
      <c r="I151" s="69">
        <v>0</v>
      </c>
      <c r="J151" s="69">
        <v>0</v>
      </c>
      <c r="K151" s="69">
        <v>0</v>
      </c>
      <c r="L151" s="69">
        <v>0</v>
      </c>
      <c r="M151" s="69">
        <v>0</v>
      </c>
      <c r="N151" s="69">
        <v>0</v>
      </c>
      <c r="O151" s="87">
        <f t="shared" si="34"/>
        <v>25</v>
      </c>
      <c r="P151" s="87">
        <f t="shared" si="35"/>
        <v>4</v>
      </c>
      <c r="Q151" s="88">
        <f t="shared" si="36"/>
        <v>29</v>
      </c>
    </row>
    <row r="152" spans="1:17" ht="27" customHeight="1">
      <c r="A152" s="223"/>
      <c r="B152" s="222"/>
      <c r="C152" s="216"/>
      <c r="D152" s="78" t="s">
        <v>127</v>
      </c>
      <c r="E152" s="69">
        <v>89</v>
      </c>
      <c r="F152" s="69">
        <v>6</v>
      </c>
      <c r="G152" s="69">
        <v>1</v>
      </c>
      <c r="H152" s="69">
        <v>1</v>
      </c>
      <c r="I152" s="69">
        <v>0</v>
      </c>
      <c r="J152" s="69">
        <v>0</v>
      </c>
      <c r="K152" s="69">
        <v>0</v>
      </c>
      <c r="L152" s="69">
        <v>0</v>
      </c>
      <c r="M152" s="69">
        <v>0</v>
      </c>
      <c r="N152" s="69">
        <v>0</v>
      </c>
      <c r="O152" s="87">
        <f t="shared" si="34"/>
        <v>90</v>
      </c>
      <c r="P152" s="87">
        <f t="shared" si="35"/>
        <v>7</v>
      </c>
      <c r="Q152" s="88">
        <f t="shared" si="36"/>
        <v>97</v>
      </c>
    </row>
    <row r="153" spans="1:17" ht="27" customHeight="1">
      <c r="A153" s="223"/>
      <c r="B153" s="222" t="s">
        <v>143</v>
      </c>
      <c r="C153" s="216" t="s">
        <v>15</v>
      </c>
      <c r="D153" s="78" t="s">
        <v>126</v>
      </c>
      <c r="E153" s="69">
        <v>10</v>
      </c>
      <c r="F153" s="69">
        <v>3</v>
      </c>
      <c r="G153" s="69">
        <v>0</v>
      </c>
      <c r="H153" s="69">
        <v>1</v>
      </c>
      <c r="I153" s="69">
        <v>0</v>
      </c>
      <c r="J153" s="69">
        <v>0</v>
      </c>
      <c r="K153" s="69">
        <v>0</v>
      </c>
      <c r="L153" s="69">
        <v>0</v>
      </c>
      <c r="M153" s="69">
        <v>0</v>
      </c>
      <c r="N153" s="69">
        <v>0</v>
      </c>
      <c r="O153" s="87">
        <f t="shared" si="34"/>
        <v>10</v>
      </c>
      <c r="P153" s="87">
        <f t="shared" si="35"/>
        <v>4</v>
      </c>
      <c r="Q153" s="88">
        <f t="shared" si="36"/>
        <v>14</v>
      </c>
    </row>
    <row r="154" spans="1:17" ht="27" customHeight="1">
      <c r="A154" s="223"/>
      <c r="B154" s="222"/>
      <c r="C154" s="216"/>
      <c r="D154" s="78" t="s">
        <v>127</v>
      </c>
      <c r="E154" s="69">
        <v>86</v>
      </c>
      <c r="F154" s="69">
        <v>9</v>
      </c>
      <c r="G154" s="69">
        <v>6</v>
      </c>
      <c r="H154" s="69">
        <v>3</v>
      </c>
      <c r="I154" s="69">
        <v>0</v>
      </c>
      <c r="J154" s="69">
        <v>0</v>
      </c>
      <c r="K154" s="69">
        <v>0</v>
      </c>
      <c r="L154" s="69">
        <v>0</v>
      </c>
      <c r="M154" s="69">
        <v>0</v>
      </c>
      <c r="N154" s="69">
        <v>0</v>
      </c>
      <c r="O154" s="87">
        <f t="shared" si="34"/>
        <v>92</v>
      </c>
      <c r="P154" s="87">
        <f t="shared" si="35"/>
        <v>12</v>
      </c>
      <c r="Q154" s="88">
        <f t="shared" si="36"/>
        <v>104</v>
      </c>
    </row>
    <row r="155" spans="1:17" ht="27" customHeight="1">
      <c r="A155" s="223" t="s">
        <v>124</v>
      </c>
      <c r="B155" s="222" t="s">
        <v>144</v>
      </c>
      <c r="C155" s="211" t="s">
        <v>15</v>
      </c>
      <c r="D155" s="78" t="s">
        <v>126</v>
      </c>
      <c r="E155" s="69">
        <v>16</v>
      </c>
      <c r="F155" s="69">
        <v>3</v>
      </c>
      <c r="G155" s="69">
        <v>1</v>
      </c>
      <c r="H155" s="69">
        <v>1</v>
      </c>
      <c r="I155" s="69">
        <v>0</v>
      </c>
      <c r="J155" s="69">
        <v>0</v>
      </c>
      <c r="K155" s="69">
        <v>0</v>
      </c>
      <c r="L155" s="69">
        <v>0</v>
      </c>
      <c r="M155" s="69">
        <v>0</v>
      </c>
      <c r="N155" s="69">
        <v>0</v>
      </c>
      <c r="O155" s="87">
        <f t="shared" si="34"/>
        <v>17</v>
      </c>
      <c r="P155" s="87">
        <f t="shared" si="35"/>
        <v>4</v>
      </c>
      <c r="Q155" s="88">
        <f t="shared" si="36"/>
        <v>21</v>
      </c>
    </row>
    <row r="156" spans="1:17" ht="27" customHeight="1">
      <c r="A156" s="223"/>
      <c r="B156" s="222"/>
      <c r="C156" s="211"/>
      <c r="D156" s="78" t="s">
        <v>127</v>
      </c>
      <c r="E156" s="69">
        <v>82</v>
      </c>
      <c r="F156" s="69">
        <v>17</v>
      </c>
      <c r="G156" s="69">
        <v>5</v>
      </c>
      <c r="H156" s="69">
        <v>4</v>
      </c>
      <c r="I156" s="69">
        <v>0</v>
      </c>
      <c r="J156" s="69">
        <v>0</v>
      </c>
      <c r="K156" s="69">
        <v>0</v>
      </c>
      <c r="L156" s="69">
        <v>0</v>
      </c>
      <c r="M156" s="69">
        <v>0</v>
      </c>
      <c r="N156" s="69">
        <v>0</v>
      </c>
      <c r="O156" s="87">
        <f t="shared" si="34"/>
        <v>87</v>
      </c>
      <c r="P156" s="87">
        <f t="shared" si="35"/>
        <v>21</v>
      </c>
      <c r="Q156" s="88">
        <f t="shared" si="36"/>
        <v>108</v>
      </c>
    </row>
    <row r="157" spans="1:17" ht="27" customHeight="1">
      <c r="A157" s="223" t="s">
        <v>124</v>
      </c>
      <c r="B157" s="222" t="s">
        <v>145</v>
      </c>
      <c r="C157" s="211" t="s">
        <v>15</v>
      </c>
      <c r="D157" s="78" t="s">
        <v>126</v>
      </c>
      <c r="E157" s="69">
        <v>7</v>
      </c>
      <c r="F157" s="69">
        <v>8</v>
      </c>
      <c r="G157" s="69">
        <v>1</v>
      </c>
      <c r="H157" s="69">
        <v>0</v>
      </c>
      <c r="I157" s="69">
        <v>0</v>
      </c>
      <c r="J157" s="69">
        <v>0</v>
      </c>
      <c r="K157" s="69">
        <v>0</v>
      </c>
      <c r="L157" s="69">
        <v>0</v>
      </c>
      <c r="M157" s="69">
        <v>0</v>
      </c>
      <c r="N157" s="69">
        <v>0</v>
      </c>
      <c r="O157" s="87">
        <f t="shared" si="34"/>
        <v>8</v>
      </c>
      <c r="P157" s="87">
        <f t="shared" si="35"/>
        <v>8</v>
      </c>
      <c r="Q157" s="88">
        <f t="shared" si="36"/>
        <v>16</v>
      </c>
    </row>
    <row r="158" spans="1:17" ht="27" customHeight="1">
      <c r="A158" s="223"/>
      <c r="B158" s="222"/>
      <c r="C158" s="211"/>
      <c r="D158" s="78" t="s">
        <v>127</v>
      </c>
      <c r="E158" s="69">
        <v>46</v>
      </c>
      <c r="F158" s="69">
        <v>22</v>
      </c>
      <c r="G158" s="69">
        <v>1</v>
      </c>
      <c r="H158" s="69">
        <v>3</v>
      </c>
      <c r="I158" s="69">
        <v>0</v>
      </c>
      <c r="J158" s="69">
        <v>0</v>
      </c>
      <c r="K158" s="69">
        <v>0</v>
      </c>
      <c r="L158" s="69">
        <v>0</v>
      </c>
      <c r="M158" s="69">
        <v>0</v>
      </c>
      <c r="N158" s="69">
        <v>0</v>
      </c>
      <c r="O158" s="87">
        <f t="shared" si="34"/>
        <v>47</v>
      </c>
      <c r="P158" s="87">
        <f t="shared" si="35"/>
        <v>25</v>
      </c>
      <c r="Q158" s="88">
        <f t="shared" si="36"/>
        <v>72</v>
      </c>
    </row>
    <row r="159" spans="1:17" ht="27" customHeight="1">
      <c r="A159" s="223"/>
      <c r="B159" s="222" t="s">
        <v>146</v>
      </c>
      <c r="C159" s="211" t="s">
        <v>15</v>
      </c>
      <c r="D159" s="78" t="s">
        <v>126</v>
      </c>
      <c r="E159" s="69">
        <v>13</v>
      </c>
      <c r="F159" s="69">
        <v>6</v>
      </c>
      <c r="G159" s="69">
        <v>13</v>
      </c>
      <c r="H159" s="69">
        <v>7</v>
      </c>
      <c r="I159" s="69">
        <v>0</v>
      </c>
      <c r="J159" s="69">
        <v>0</v>
      </c>
      <c r="K159" s="69">
        <v>0</v>
      </c>
      <c r="L159" s="69">
        <v>0</v>
      </c>
      <c r="M159" s="69">
        <v>0</v>
      </c>
      <c r="N159" s="69">
        <v>0</v>
      </c>
      <c r="O159" s="87">
        <f t="shared" si="34"/>
        <v>26</v>
      </c>
      <c r="P159" s="87">
        <f t="shared" si="35"/>
        <v>13</v>
      </c>
      <c r="Q159" s="88">
        <f t="shared" si="36"/>
        <v>39</v>
      </c>
    </row>
    <row r="160" spans="1:17" ht="27" customHeight="1">
      <c r="A160" s="223"/>
      <c r="B160" s="222"/>
      <c r="C160" s="211"/>
      <c r="D160" s="78" t="s">
        <v>127</v>
      </c>
      <c r="E160" s="69">
        <v>37</v>
      </c>
      <c r="F160" s="69">
        <v>13</v>
      </c>
      <c r="G160" s="69">
        <v>35</v>
      </c>
      <c r="H160" s="69">
        <v>14</v>
      </c>
      <c r="I160" s="69">
        <v>0</v>
      </c>
      <c r="J160" s="69">
        <v>0</v>
      </c>
      <c r="K160" s="69">
        <v>0</v>
      </c>
      <c r="L160" s="69">
        <v>0</v>
      </c>
      <c r="M160" s="69">
        <v>0</v>
      </c>
      <c r="N160" s="69">
        <v>0</v>
      </c>
      <c r="O160" s="87">
        <f t="shared" si="34"/>
        <v>72</v>
      </c>
      <c r="P160" s="87">
        <f t="shared" si="35"/>
        <v>27</v>
      </c>
      <c r="Q160" s="88">
        <f t="shared" si="36"/>
        <v>99</v>
      </c>
    </row>
    <row r="161" spans="1:17" ht="27" customHeight="1">
      <c r="A161" s="223"/>
      <c r="B161" s="222" t="s">
        <v>147</v>
      </c>
      <c r="C161" s="211" t="s">
        <v>15</v>
      </c>
      <c r="D161" s="78" t="s">
        <v>126</v>
      </c>
      <c r="E161" s="69">
        <v>4</v>
      </c>
      <c r="F161" s="69">
        <v>4</v>
      </c>
      <c r="G161" s="69">
        <v>0</v>
      </c>
      <c r="H161" s="69">
        <v>0</v>
      </c>
      <c r="I161" s="69">
        <v>0</v>
      </c>
      <c r="J161" s="69">
        <v>0</v>
      </c>
      <c r="K161" s="69">
        <v>0</v>
      </c>
      <c r="L161" s="69">
        <v>0</v>
      </c>
      <c r="M161" s="69">
        <v>0</v>
      </c>
      <c r="N161" s="69">
        <v>0</v>
      </c>
      <c r="O161" s="87">
        <f t="shared" si="34"/>
        <v>4</v>
      </c>
      <c r="P161" s="87">
        <f t="shared" si="35"/>
        <v>4</v>
      </c>
      <c r="Q161" s="88">
        <f t="shared" si="36"/>
        <v>8</v>
      </c>
    </row>
    <row r="162" spans="1:17" ht="27" customHeight="1">
      <c r="A162" s="223"/>
      <c r="B162" s="222"/>
      <c r="C162" s="211"/>
      <c r="D162" s="78" t="s">
        <v>127</v>
      </c>
      <c r="E162" s="69">
        <v>8</v>
      </c>
      <c r="F162" s="69">
        <v>19</v>
      </c>
      <c r="G162" s="69">
        <v>1</v>
      </c>
      <c r="H162" s="69">
        <v>0</v>
      </c>
      <c r="I162" s="69">
        <v>0</v>
      </c>
      <c r="J162" s="69">
        <v>0</v>
      </c>
      <c r="K162" s="69">
        <v>0</v>
      </c>
      <c r="L162" s="69">
        <v>0</v>
      </c>
      <c r="M162" s="69">
        <v>0</v>
      </c>
      <c r="N162" s="69">
        <v>0</v>
      </c>
      <c r="O162" s="87">
        <f t="shared" si="34"/>
        <v>9</v>
      </c>
      <c r="P162" s="87">
        <f t="shared" si="35"/>
        <v>19</v>
      </c>
      <c r="Q162" s="88">
        <f t="shared" si="36"/>
        <v>28</v>
      </c>
    </row>
    <row r="163" spans="1:17" ht="27" customHeight="1">
      <c r="A163" s="223" t="s">
        <v>124</v>
      </c>
      <c r="B163" s="224" t="s">
        <v>85</v>
      </c>
      <c r="C163" s="208" t="s">
        <v>15</v>
      </c>
      <c r="D163" s="73" t="s">
        <v>126</v>
      </c>
      <c r="E163" s="70">
        <f>E161+E159+E157+E155+E153+E151+E149</f>
        <v>109</v>
      </c>
      <c r="F163" s="70">
        <f aca="true" t="shared" si="37" ref="F163:N163">F161+F159+F157+F155+F153+F151+F149</f>
        <v>34</v>
      </c>
      <c r="G163" s="70">
        <f t="shared" si="37"/>
        <v>16</v>
      </c>
      <c r="H163" s="70">
        <f t="shared" si="37"/>
        <v>10</v>
      </c>
      <c r="I163" s="70">
        <f t="shared" si="37"/>
        <v>0</v>
      </c>
      <c r="J163" s="70">
        <f t="shared" si="37"/>
        <v>0</v>
      </c>
      <c r="K163" s="70">
        <f t="shared" si="37"/>
        <v>0</v>
      </c>
      <c r="L163" s="70">
        <f t="shared" si="37"/>
        <v>0</v>
      </c>
      <c r="M163" s="70">
        <f t="shared" si="37"/>
        <v>0</v>
      </c>
      <c r="N163" s="70">
        <f t="shared" si="37"/>
        <v>0</v>
      </c>
      <c r="O163" s="87">
        <f t="shared" si="34"/>
        <v>125</v>
      </c>
      <c r="P163" s="87">
        <f t="shared" si="35"/>
        <v>44</v>
      </c>
      <c r="Q163" s="88">
        <f t="shared" si="36"/>
        <v>169</v>
      </c>
    </row>
    <row r="164" spans="1:17" ht="27" customHeight="1">
      <c r="A164" s="223"/>
      <c r="B164" s="224"/>
      <c r="C164" s="208"/>
      <c r="D164" s="73" t="s">
        <v>127</v>
      </c>
      <c r="E164" s="70">
        <f>E162+E160+E158+E156+E154+E152+E150</f>
        <v>477</v>
      </c>
      <c r="F164" s="70">
        <f aca="true" t="shared" si="38" ref="F164:N164">F162+F160+F158+F156+F154+F152+F150</f>
        <v>102</v>
      </c>
      <c r="G164" s="70">
        <f t="shared" si="38"/>
        <v>51</v>
      </c>
      <c r="H164" s="70">
        <f t="shared" si="38"/>
        <v>26</v>
      </c>
      <c r="I164" s="70">
        <f t="shared" si="38"/>
        <v>0</v>
      </c>
      <c r="J164" s="70">
        <f t="shared" si="38"/>
        <v>0</v>
      </c>
      <c r="K164" s="70">
        <f t="shared" si="38"/>
        <v>0</v>
      </c>
      <c r="L164" s="70">
        <f t="shared" si="38"/>
        <v>0</v>
      </c>
      <c r="M164" s="70">
        <f t="shared" si="38"/>
        <v>0</v>
      </c>
      <c r="N164" s="70">
        <f t="shared" si="38"/>
        <v>0</v>
      </c>
      <c r="O164" s="87">
        <f t="shared" si="34"/>
        <v>528</v>
      </c>
      <c r="P164" s="87">
        <f t="shared" si="35"/>
        <v>128</v>
      </c>
      <c r="Q164" s="88">
        <f t="shared" si="36"/>
        <v>656</v>
      </c>
    </row>
    <row r="165" spans="1:17" ht="27" customHeight="1">
      <c r="A165" s="231" t="s">
        <v>48</v>
      </c>
      <c r="B165" s="232"/>
      <c r="C165" s="216" t="s">
        <v>15</v>
      </c>
      <c r="D165" s="77" t="s">
        <v>126</v>
      </c>
      <c r="E165" s="71">
        <v>14</v>
      </c>
      <c r="F165" s="71">
        <v>10</v>
      </c>
      <c r="G165" s="71">
        <v>0</v>
      </c>
      <c r="H165" s="71">
        <v>0</v>
      </c>
      <c r="I165" s="71">
        <v>0</v>
      </c>
      <c r="J165" s="71">
        <v>0</v>
      </c>
      <c r="K165" s="71">
        <v>0</v>
      </c>
      <c r="L165" s="71">
        <v>0</v>
      </c>
      <c r="M165" s="71">
        <v>0</v>
      </c>
      <c r="N165" s="71">
        <v>0</v>
      </c>
      <c r="O165" s="87">
        <f t="shared" si="34"/>
        <v>14</v>
      </c>
      <c r="P165" s="87">
        <f t="shared" si="35"/>
        <v>10</v>
      </c>
      <c r="Q165" s="88">
        <f t="shared" si="36"/>
        <v>24</v>
      </c>
    </row>
    <row r="166" spans="1:17" ht="27" customHeight="1">
      <c r="A166" s="231"/>
      <c r="B166" s="232"/>
      <c r="C166" s="216"/>
      <c r="D166" s="77" t="s">
        <v>127</v>
      </c>
      <c r="E166" s="71">
        <v>85</v>
      </c>
      <c r="F166" s="71">
        <v>52</v>
      </c>
      <c r="G166" s="71">
        <v>1</v>
      </c>
      <c r="H166" s="71">
        <v>0</v>
      </c>
      <c r="I166" s="71">
        <v>0</v>
      </c>
      <c r="J166" s="71">
        <v>0</v>
      </c>
      <c r="K166" s="71">
        <v>0</v>
      </c>
      <c r="L166" s="71">
        <v>0</v>
      </c>
      <c r="M166" s="71">
        <v>0</v>
      </c>
      <c r="N166" s="71">
        <v>0</v>
      </c>
      <c r="O166" s="87">
        <f t="shared" si="34"/>
        <v>86</v>
      </c>
      <c r="P166" s="87">
        <f t="shared" si="35"/>
        <v>52</v>
      </c>
      <c r="Q166" s="88">
        <f t="shared" si="36"/>
        <v>138</v>
      </c>
    </row>
    <row r="167" spans="1:17" ht="27" customHeight="1">
      <c r="A167" s="231" t="s">
        <v>50</v>
      </c>
      <c r="B167" s="232"/>
      <c r="C167" s="216" t="s">
        <v>15</v>
      </c>
      <c r="D167" s="77" t="s">
        <v>126</v>
      </c>
      <c r="E167" s="71">
        <v>59</v>
      </c>
      <c r="F167" s="71">
        <v>37</v>
      </c>
      <c r="G167" s="71">
        <v>4</v>
      </c>
      <c r="H167" s="71">
        <v>4</v>
      </c>
      <c r="I167" s="71">
        <v>0</v>
      </c>
      <c r="J167" s="71">
        <v>0</v>
      </c>
      <c r="K167" s="71">
        <v>0</v>
      </c>
      <c r="L167" s="71">
        <v>0</v>
      </c>
      <c r="M167" s="71">
        <v>0</v>
      </c>
      <c r="N167" s="71">
        <v>0</v>
      </c>
      <c r="O167" s="87">
        <f t="shared" si="34"/>
        <v>63</v>
      </c>
      <c r="P167" s="87">
        <f t="shared" si="35"/>
        <v>41</v>
      </c>
      <c r="Q167" s="88">
        <f t="shared" si="36"/>
        <v>104</v>
      </c>
    </row>
    <row r="168" spans="1:17" ht="27" customHeight="1">
      <c r="A168" s="231"/>
      <c r="B168" s="232"/>
      <c r="C168" s="216"/>
      <c r="D168" s="77" t="s">
        <v>127</v>
      </c>
      <c r="E168" s="71">
        <v>182</v>
      </c>
      <c r="F168" s="71">
        <v>99</v>
      </c>
      <c r="G168" s="71">
        <v>10</v>
      </c>
      <c r="H168" s="71">
        <v>8</v>
      </c>
      <c r="I168" s="71">
        <v>0</v>
      </c>
      <c r="J168" s="71">
        <v>0</v>
      </c>
      <c r="K168" s="71">
        <v>0</v>
      </c>
      <c r="L168" s="71">
        <v>0</v>
      </c>
      <c r="M168" s="71">
        <v>0</v>
      </c>
      <c r="N168" s="71">
        <v>0</v>
      </c>
      <c r="O168" s="87">
        <f t="shared" si="34"/>
        <v>192</v>
      </c>
      <c r="P168" s="87">
        <f t="shared" si="35"/>
        <v>107</v>
      </c>
      <c r="Q168" s="88">
        <f t="shared" si="36"/>
        <v>299</v>
      </c>
    </row>
    <row r="169" spans="1:17" ht="27" customHeight="1">
      <c r="A169" s="237" t="s">
        <v>50</v>
      </c>
      <c r="B169" s="226"/>
      <c r="C169" s="226" t="s">
        <v>25</v>
      </c>
      <c r="D169" s="78" t="s">
        <v>126</v>
      </c>
      <c r="E169" s="69">
        <v>10</v>
      </c>
      <c r="F169" s="69">
        <v>17</v>
      </c>
      <c r="G169" s="69">
        <v>0</v>
      </c>
      <c r="H169" s="69">
        <v>0</v>
      </c>
      <c r="I169" s="69">
        <v>0</v>
      </c>
      <c r="J169" s="69">
        <v>0</v>
      </c>
      <c r="K169" s="69">
        <v>0</v>
      </c>
      <c r="L169" s="69">
        <v>0</v>
      </c>
      <c r="M169" s="69">
        <v>0</v>
      </c>
      <c r="N169" s="69">
        <v>0</v>
      </c>
      <c r="O169" s="87">
        <f t="shared" si="34"/>
        <v>10</v>
      </c>
      <c r="P169" s="87">
        <f t="shared" si="35"/>
        <v>17</v>
      </c>
      <c r="Q169" s="88">
        <f t="shared" si="36"/>
        <v>27</v>
      </c>
    </row>
    <row r="170" spans="1:17" ht="27" customHeight="1">
      <c r="A170" s="237"/>
      <c r="B170" s="226"/>
      <c r="C170" s="226"/>
      <c r="D170" s="78" t="s">
        <v>127</v>
      </c>
      <c r="E170" s="69">
        <v>23</v>
      </c>
      <c r="F170" s="69">
        <v>27</v>
      </c>
      <c r="G170" s="69">
        <v>0</v>
      </c>
      <c r="H170" s="69">
        <v>0</v>
      </c>
      <c r="I170" s="69">
        <v>0</v>
      </c>
      <c r="J170" s="69">
        <v>0</v>
      </c>
      <c r="K170" s="69">
        <v>0</v>
      </c>
      <c r="L170" s="69">
        <v>0</v>
      </c>
      <c r="M170" s="69">
        <v>0</v>
      </c>
      <c r="N170" s="69">
        <v>0</v>
      </c>
      <c r="O170" s="87">
        <f t="shared" si="34"/>
        <v>23</v>
      </c>
      <c r="P170" s="87">
        <f t="shared" si="35"/>
        <v>27</v>
      </c>
      <c r="Q170" s="88">
        <f t="shared" si="36"/>
        <v>50</v>
      </c>
    </row>
    <row r="171" spans="1:17" ht="27" customHeight="1">
      <c r="A171" s="238" t="s">
        <v>175</v>
      </c>
      <c r="B171" s="222"/>
      <c r="C171" s="211" t="s">
        <v>15</v>
      </c>
      <c r="D171" s="78" t="s">
        <v>126</v>
      </c>
      <c r="E171" s="69">
        <v>64</v>
      </c>
      <c r="F171" s="69">
        <v>63</v>
      </c>
      <c r="G171" s="69">
        <v>5</v>
      </c>
      <c r="H171" s="69">
        <v>2</v>
      </c>
      <c r="I171" s="69">
        <v>0</v>
      </c>
      <c r="J171" s="69">
        <v>0</v>
      </c>
      <c r="K171" s="69">
        <v>0</v>
      </c>
      <c r="L171" s="69">
        <v>0</v>
      </c>
      <c r="M171" s="69">
        <v>0</v>
      </c>
      <c r="N171" s="69">
        <v>0</v>
      </c>
      <c r="O171" s="87">
        <f t="shared" si="34"/>
        <v>69</v>
      </c>
      <c r="P171" s="87">
        <f t="shared" si="35"/>
        <v>65</v>
      </c>
      <c r="Q171" s="88">
        <f t="shared" si="36"/>
        <v>134</v>
      </c>
    </row>
    <row r="172" spans="1:17" ht="27" customHeight="1">
      <c r="A172" s="238"/>
      <c r="B172" s="222"/>
      <c r="C172" s="211"/>
      <c r="D172" s="78" t="s">
        <v>127</v>
      </c>
      <c r="E172" s="69">
        <v>993</v>
      </c>
      <c r="F172" s="69">
        <v>545</v>
      </c>
      <c r="G172" s="69">
        <v>101</v>
      </c>
      <c r="H172" s="69">
        <v>38</v>
      </c>
      <c r="I172" s="69">
        <v>0</v>
      </c>
      <c r="J172" s="69">
        <v>0</v>
      </c>
      <c r="K172" s="69">
        <v>0</v>
      </c>
      <c r="L172" s="69">
        <v>0</v>
      </c>
      <c r="M172" s="69">
        <v>0</v>
      </c>
      <c r="N172" s="69">
        <v>0</v>
      </c>
      <c r="O172" s="87">
        <f t="shared" si="34"/>
        <v>1094</v>
      </c>
      <c r="P172" s="87">
        <f t="shared" si="35"/>
        <v>583</v>
      </c>
      <c r="Q172" s="88">
        <f t="shared" si="36"/>
        <v>1677</v>
      </c>
    </row>
    <row r="173" spans="1:17" ht="27" customHeight="1">
      <c r="A173" s="237" t="s">
        <v>51</v>
      </c>
      <c r="B173" s="226"/>
      <c r="C173" s="226" t="s">
        <v>26</v>
      </c>
      <c r="D173" s="78" t="s">
        <v>126</v>
      </c>
      <c r="E173" s="69">
        <v>27</v>
      </c>
      <c r="F173" s="69">
        <v>7</v>
      </c>
      <c r="G173" s="69">
        <v>1</v>
      </c>
      <c r="H173" s="69">
        <v>1</v>
      </c>
      <c r="I173" s="69">
        <v>0</v>
      </c>
      <c r="J173" s="69">
        <v>0</v>
      </c>
      <c r="K173" s="69">
        <v>0</v>
      </c>
      <c r="L173" s="69">
        <v>0</v>
      </c>
      <c r="M173" s="69">
        <v>0</v>
      </c>
      <c r="N173" s="69">
        <v>0</v>
      </c>
      <c r="O173" s="87">
        <f t="shared" si="34"/>
        <v>28</v>
      </c>
      <c r="P173" s="87">
        <f t="shared" si="35"/>
        <v>8</v>
      </c>
      <c r="Q173" s="88">
        <f t="shared" si="36"/>
        <v>36</v>
      </c>
    </row>
    <row r="174" spans="1:17" ht="27" customHeight="1">
      <c r="A174" s="237"/>
      <c r="B174" s="226"/>
      <c r="C174" s="226"/>
      <c r="D174" s="78" t="s">
        <v>127</v>
      </c>
      <c r="E174" s="69">
        <v>119</v>
      </c>
      <c r="F174" s="69">
        <v>28</v>
      </c>
      <c r="G174" s="69">
        <v>3</v>
      </c>
      <c r="H174" s="69">
        <v>2</v>
      </c>
      <c r="I174" s="69">
        <v>0</v>
      </c>
      <c r="J174" s="69">
        <v>0</v>
      </c>
      <c r="K174" s="69">
        <v>0</v>
      </c>
      <c r="L174" s="69">
        <v>0</v>
      </c>
      <c r="M174" s="69">
        <v>0</v>
      </c>
      <c r="N174" s="69">
        <v>0</v>
      </c>
      <c r="O174" s="87">
        <f t="shared" si="34"/>
        <v>122</v>
      </c>
      <c r="P174" s="87">
        <f t="shared" si="35"/>
        <v>30</v>
      </c>
      <c r="Q174" s="88">
        <f t="shared" si="36"/>
        <v>152</v>
      </c>
    </row>
    <row r="175" spans="1:17" ht="27" customHeight="1">
      <c r="A175" s="223" t="s">
        <v>183</v>
      </c>
      <c r="B175" s="222" t="s">
        <v>53</v>
      </c>
      <c r="C175" s="211" t="s">
        <v>15</v>
      </c>
      <c r="D175" s="78" t="s">
        <v>126</v>
      </c>
      <c r="E175" s="69">
        <v>52</v>
      </c>
      <c r="F175" s="69">
        <v>90</v>
      </c>
      <c r="G175" s="69">
        <v>6</v>
      </c>
      <c r="H175" s="69">
        <v>13</v>
      </c>
      <c r="I175" s="69">
        <v>0</v>
      </c>
      <c r="J175" s="69">
        <v>0</v>
      </c>
      <c r="K175" s="69">
        <v>0</v>
      </c>
      <c r="L175" s="69">
        <v>0</v>
      </c>
      <c r="M175" s="69">
        <v>0</v>
      </c>
      <c r="N175" s="69">
        <v>0</v>
      </c>
      <c r="O175" s="87">
        <f t="shared" si="34"/>
        <v>58</v>
      </c>
      <c r="P175" s="87">
        <f t="shared" si="35"/>
        <v>103</v>
      </c>
      <c r="Q175" s="88">
        <f t="shared" si="36"/>
        <v>161</v>
      </c>
    </row>
    <row r="176" spans="1:17" ht="29.25" customHeight="1">
      <c r="A176" s="223"/>
      <c r="B176" s="222"/>
      <c r="C176" s="211"/>
      <c r="D176" s="78" t="s">
        <v>127</v>
      </c>
      <c r="E176" s="69">
        <v>466</v>
      </c>
      <c r="F176" s="69">
        <v>681</v>
      </c>
      <c r="G176" s="69">
        <v>85</v>
      </c>
      <c r="H176" s="69">
        <v>183</v>
      </c>
      <c r="I176" s="69">
        <v>0</v>
      </c>
      <c r="J176" s="69">
        <v>0</v>
      </c>
      <c r="K176" s="69">
        <v>0</v>
      </c>
      <c r="L176" s="69">
        <v>0</v>
      </c>
      <c r="M176" s="69">
        <v>0</v>
      </c>
      <c r="N176" s="69">
        <v>0</v>
      </c>
      <c r="O176" s="87">
        <f t="shared" si="34"/>
        <v>551</v>
      </c>
      <c r="P176" s="87">
        <f t="shared" si="35"/>
        <v>864</v>
      </c>
      <c r="Q176" s="88">
        <f t="shared" si="36"/>
        <v>1415</v>
      </c>
    </row>
    <row r="177" spans="1:17" ht="28.5" customHeight="1">
      <c r="A177" s="223"/>
      <c r="B177" s="222" t="s">
        <v>54</v>
      </c>
      <c r="C177" s="211" t="s">
        <v>15</v>
      </c>
      <c r="D177" s="78" t="s">
        <v>126</v>
      </c>
      <c r="E177" s="69">
        <v>33</v>
      </c>
      <c r="F177" s="69">
        <v>123</v>
      </c>
      <c r="G177" s="69">
        <v>7</v>
      </c>
      <c r="H177" s="69">
        <v>125</v>
      </c>
      <c r="I177" s="69">
        <v>0</v>
      </c>
      <c r="J177" s="69">
        <v>0</v>
      </c>
      <c r="K177" s="69">
        <v>0</v>
      </c>
      <c r="L177" s="69">
        <v>0</v>
      </c>
      <c r="M177" s="69">
        <v>0</v>
      </c>
      <c r="N177" s="69">
        <v>0</v>
      </c>
      <c r="O177" s="87">
        <f t="shared" si="34"/>
        <v>40</v>
      </c>
      <c r="P177" s="87">
        <f t="shared" si="35"/>
        <v>248</v>
      </c>
      <c r="Q177" s="88">
        <f t="shared" si="36"/>
        <v>288</v>
      </c>
    </row>
    <row r="178" spans="1:17" ht="29.25" customHeight="1">
      <c r="A178" s="223"/>
      <c r="B178" s="222"/>
      <c r="C178" s="211"/>
      <c r="D178" s="78" t="s">
        <v>127</v>
      </c>
      <c r="E178" s="69">
        <v>408</v>
      </c>
      <c r="F178" s="69">
        <v>1230</v>
      </c>
      <c r="G178" s="69">
        <v>35</v>
      </c>
      <c r="H178" s="69">
        <v>236</v>
      </c>
      <c r="I178" s="69">
        <v>0</v>
      </c>
      <c r="J178" s="69">
        <v>0</v>
      </c>
      <c r="K178" s="69">
        <v>0</v>
      </c>
      <c r="L178" s="69">
        <v>0</v>
      </c>
      <c r="M178" s="69">
        <v>0</v>
      </c>
      <c r="N178" s="69">
        <v>0</v>
      </c>
      <c r="O178" s="87">
        <f t="shared" si="34"/>
        <v>443</v>
      </c>
      <c r="P178" s="87">
        <f t="shared" si="35"/>
        <v>1466</v>
      </c>
      <c r="Q178" s="88">
        <f t="shared" si="36"/>
        <v>1909</v>
      </c>
    </row>
    <row r="179" spans="1:17" ht="27" customHeight="1">
      <c r="A179" s="223" t="s">
        <v>183</v>
      </c>
      <c r="B179" s="222" t="s">
        <v>55</v>
      </c>
      <c r="C179" s="211" t="s">
        <v>15</v>
      </c>
      <c r="D179" s="78" t="s">
        <v>126</v>
      </c>
      <c r="E179" s="69">
        <v>58</v>
      </c>
      <c r="F179" s="69">
        <v>104</v>
      </c>
      <c r="G179" s="69">
        <v>0</v>
      </c>
      <c r="H179" s="69">
        <v>0</v>
      </c>
      <c r="I179" s="69">
        <v>0</v>
      </c>
      <c r="J179" s="69">
        <v>0</v>
      </c>
      <c r="K179" s="69">
        <v>0</v>
      </c>
      <c r="L179" s="69">
        <v>0</v>
      </c>
      <c r="M179" s="69">
        <v>0</v>
      </c>
      <c r="N179" s="69">
        <v>0</v>
      </c>
      <c r="O179" s="87">
        <f t="shared" si="34"/>
        <v>58</v>
      </c>
      <c r="P179" s="87">
        <f t="shared" si="35"/>
        <v>104</v>
      </c>
      <c r="Q179" s="88">
        <f t="shared" si="36"/>
        <v>162</v>
      </c>
    </row>
    <row r="180" spans="1:17" ht="27" customHeight="1">
      <c r="A180" s="223"/>
      <c r="B180" s="222"/>
      <c r="C180" s="211"/>
      <c r="D180" s="78" t="s">
        <v>127</v>
      </c>
      <c r="E180" s="69">
        <v>201</v>
      </c>
      <c r="F180" s="69">
        <v>298</v>
      </c>
      <c r="G180" s="69">
        <v>0</v>
      </c>
      <c r="H180" s="69">
        <v>0</v>
      </c>
      <c r="I180" s="69">
        <v>0</v>
      </c>
      <c r="J180" s="69">
        <v>0</v>
      </c>
      <c r="K180" s="69">
        <v>0</v>
      </c>
      <c r="L180" s="69">
        <v>0</v>
      </c>
      <c r="M180" s="69">
        <v>0</v>
      </c>
      <c r="N180" s="69">
        <v>0</v>
      </c>
      <c r="O180" s="87">
        <f t="shared" si="34"/>
        <v>201</v>
      </c>
      <c r="P180" s="87">
        <f t="shared" si="35"/>
        <v>298</v>
      </c>
      <c r="Q180" s="88">
        <f t="shared" si="36"/>
        <v>499</v>
      </c>
    </row>
    <row r="181" spans="1:17" ht="27" customHeight="1">
      <c r="A181" s="223"/>
      <c r="B181" s="222" t="s">
        <v>56</v>
      </c>
      <c r="C181" s="211" t="s">
        <v>15</v>
      </c>
      <c r="D181" s="78" t="s">
        <v>126</v>
      </c>
      <c r="E181" s="69">
        <v>3</v>
      </c>
      <c r="F181" s="69">
        <v>2</v>
      </c>
      <c r="G181" s="69">
        <v>0</v>
      </c>
      <c r="H181" s="69">
        <v>0</v>
      </c>
      <c r="I181" s="69">
        <v>0</v>
      </c>
      <c r="J181" s="69">
        <v>0</v>
      </c>
      <c r="K181" s="69">
        <v>0</v>
      </c>
      <c r="L181" s="69">
        <v>0</v>
      </c>
      <c r="M181" s="69">
        <v>0</v>
      </c>
      <c r="N181" s="69">
        <v>0</v>
      </c>
      <c r="O181" s="87">
        <f t="shared" si="34"/>
        <v>3</v>
      </c>
      <c r="P181" s="87">
        <f t="shared" si="35"/>
        <v>2</v>
      </c>
      <c r="Q181" s="88">
        <f t="shared" si="36"/>
        <v>5</v>
      </c>
    </row>
    <row r="182" spans="1:17" ht="27" customHeight="1">
      <c r="A182" s="223"/>
      <c r="B182" s="222"/>
      <c r="C182" s="211"/>
      <c r="D182" s="78" t="s">
        <v>127</v>
      </c>
      <c r="E182" s="69">
        <v>13</v>
      </c>
      <c r="F182" s="69">
        <v>15</v>
      </c>
      <c r="G182" s="69">
        <v>0</v>
      </c>
      <c r="H182" s="69">
        <v>0</v>
      </c>
      <c r="I182" s="69">
        <v>0</v>
      </c>
      <c r="J182" s="69">
        <v>0</v>
      </c>
      <c r="K182" s="69">
        <v>0</v>
      </c>
      <c r="L182" s="69">
        <v>0</v>
      </c>
      <c r="M182" s="69">
        <v>0</v>
      </c>
      <c r="N182" s="69">
        <v>0</v>
      </c>
      <c r="O182" s="87">
        <f t="shared" si="34"/>
        <v>13</v>
      </c>
      <c r="P182" s="87">
        <f t="shared" si="35"/>
        <v>15</v>
      </c>
      <c r="Q182" s="88">
        <f t="shared" si="36"/>
        <v>28</v>
      </c>
    </row>
    <row r="183" spans="1:17" ht="27" customHeight="1">
      <c r="A183" s="223"/>
      <c r="B183" s="222" t="s">
        <v>57</v>
      </c>
      <c r="C183" s="211" t="s">
        <v>15</v>
      </c>
      <c r="D183" s="78" t="s">
        <v>126</v>
      </c>
      <c r="E183" s="69">
        <v>0</v>
      </c>
      <c r="F183" s="69">
        <v>0</v>
      </c>
      <c r="G183" s="69">
        <v>0</v>
      </c>
      <c r="H183" s="69">
        <v>0</v>
      </c>
      <c r="I183" s="69">
        <v>0</v>
      </c>
      <c r="J183" s="69">
        <v>0</v>
      </c>
      <c r="K183" s="69">
        <v>0</v>
      </c>
      <c r="L183" s="69">
        <v>0</v>
      </c>
      <c r="M183" s="69">
        <v>0</v>
      </c>
      <c r="N183" s="69">
        <v>0</v>
      </c>
      <c r="O183" s="87">
        <f t="shared" si="34"/>
        <v>0</v>
      </c>
      <c r="P183" s="87">
        <f t="shared" si="35"/>
        <v>0</v>
      </c>
      <c r="Q183" s="88">
        <f t="shared" si="36"/>
        <v>0</v>
      </c>
    </row>
    <row r="184" spans="1:17" ht="27" customHeight="1">
      <c r="A184" s="223"/>
      <c r="B184" s="222"/>
      <c r="C184" s="211"/>
      <c r="D184" s="78" t="s">
        <v>127</v>
      </c>
      <c r="E184" s="69">
        <v>0</v>
      </c>
      <c r="F184" s="69">
        <v>0</v>
      </c>
      <c r="G184" s="69">
        <v>0</v>
      </c>
      <c r="H184" s="69">
        <v>0</v>
      </c>
      <c r="I184" s="69">
        <v>0</v>
      </c>
      <c r="J184" s="69">
        <v>0</v>
      </c>
      <c r="K184" s="69">
        <v>0</v>
      </c>
      <c r="L184" s="69">
        <v>0</v>
      </c>
      <c r="M184" s="69">
        <v>0</v>
      </c>
      <c r="N184" s="69">
        <v>0</v>
      </c>
      <c r="O184" s="87">
        <f t="shared" si="34"/>
        <v>0</v>
      </c>
      <c r="P184" s="87">
        <f t="shared" si="35"/>
        <v>0</v>
      </c>
      <c r="Q184" s="88">
        <f t="shared" si="36"/>
        <v>0</v>
      </c>
    </row>
    <row r="185" spans="1:17" ht="27" customHeight="1">
      <c r="A185" s="223"/>
      <c r="B185" s="222" t="s">
        <v>58</v>
      </c>
      <c r="C185" s="211" t="s">
        <v>15</v>
      </c>
      <c r="D185" s="78" t="s">
        <v>126</v>
      </c>
      <c r="E185" s="69">
        <v>0</v>
      </c>
      <c r="F185" s="69">
        <v>0</v>
      </c>
      <c r="G185" s="69">
        <v>0</v>
      </c>
      <c r="H185" s="69">
        <v>0</v>
      </c>
      <c r="I185" s="69">
        <v>0</v>
      </c>
      <c r="J185" s="69">
        <v>0</v>
      </c>
      <c r="K185" s="69">
        <v>0</v>
      </c>
      <c r="L185" s="69">
        <v>0</v>
      </c>
      <c r="M185" s="69">
        <v>0</v>
      </c>
      <c r="N185" s="69">
        <v>0</v>
      </c>
      <c r="O185" s="87">
        <f t="shared" si="34"/>
        <v>0</v>
      </c>
      <c r="P185" s="87">
        <f t="shared" si="35"/>
        <v>0</v>
      </c>
      <c r="Q185" s="88">
        <f t="shared" si="36"/>
        <v>0</v>
      </c>
    </row>
    <row r="186" spans="1:17" ht="27" customHeight="1">
      <c r="A186" s="223"/>
      <c r="B186" s="222"/>
      <c r="C186" s="211"/>
      <c r="D186" s="78" t="s">
        <v>127</v>
      </c>
      <c r="E186" s="69">
        <v>5</v>
      </c>
      <c r="F186" s="69">
        <v>4</v>
      </c>
      <c r="G186" s="69">
        <v>0</v>
      </c>
      <c r="H186" s="69">
        <v>0</v>
      </c>
      <c r="I186" s="69">
        <v>0</v>
      </c>
      <c r="J186" s="69">
        <v>0</v>
      </c>
      <c r="K186" s="69">
        <v>0</v>
      </c>
      <c r="L186" s="69">
        <v>0</v>
      </c>
      <c r="M186" s="69">
        <v>0</v>
      </c>
      <c r="N186" s="69">
        <v>0</v>
      </c>
      <c r="O186" s="87">
        <f t="shared" si="34"/>
        <v>5</v>
      </c>
      <c r="P186" s="87">
        <f t="shared" si="35"/>
        <v>4</v>
      </c>
      <c r="Q186" s="88">
        <f t="shared" si="36"/>
        <v>9</v>
      </c>
    </row>
    <row r="187" spans="1:17" ht="27" customHeight="1">
      <c r="A187" s="223"/>
      <c r="B187" s="222" t="s">
        <v>59</v>
      </c>
      <c r="C187" s="211" t="s">
        <v>15</v>
      </c>
      <c r="D187" s="78" t="s">
        <v>126</v>
      </c>
      <c r="E187" s="69">
        <v>7</v>
      </c>
      <c r="F187" s="69">
        <v>2</v>
      </c>
      <c r="G187" s="69">
        <v>0</v>
      </c>
      <c r="H187" s="69">
        <v>0</v>
      </c>
      <c r="I187" s="69">
        <v>0</v>
      </c>
      <c r="J187" s="69">
        <v>0</v>
      </c>
      <c r="K187" s="69">
        <v>0</v>
      </c>
      <c r="L187" s="69">
        <v>0</v>
      </c>
      <c r="M187" s="69">
        <v>0</v>
      </c>
      <c r="N187" s="69">
        <v>0</v>
      </c>
      <c r="O187" s="87">
        <f t="shared" si="34"/>
        <v>7</v>
      </c>
      <c r="P187" s="87">
        <f t="shared" si="35"/>
        <v>2</v>
      </c>
      <c r="Q187" s="88">
        <f t="shared" si="36"/>
        <v>9</v>
      </c>
    </row>
    <row r="188" spans="1:17" ht="27" customHeight="1">
      <c r="A188" s="223"/>
      <c r="B188" s="222"/>
      <c r="C188" s="211"/>
      <c r="D188" s="78" t="s">
        <v>127</v>
      </c>
      <c r="E188" s="69">
        <v>15</v>
      </c>
      <c r="F188" s="69">
        <v>12</v>
      </c>
      <c r="G188" s="69">
        <v>0</v>
      </c>
      <c r="H188" s="69">
        <v>1</v>
      </c>
      <c r="I188" s="69">
        <v>0</v>
      </c>
      <c r="J188" s="69">
        <v>0</v>
      </c>
      <c r="K188" s="69">
        <v>0</v>
      </c>
      <c r="L188" s="69">
        <v>0</v>
      </c>
      <c r="M188" s="69">
        <v>0</v>
      </c>
      <c r="N188" s="69">
        <v>0</v>
      </c>
      <c r="O188" s="87">
        <f t="shared" si="34"/>
        <v>15</v>
      </c>
      <c r="P188" s="87">
        <f t="shared" si="35"/>
        <v>13</v>
      </c>
      <c r="Q188" s="88">
        <f t="shared" si="36"/>
        <v>28</v>
      </c>
    </row>
    <row r="189" spans="1:17" ht="27" customHeight="1">
      <c r="A189" s="223"/>
      <c r="B189" s="222" t="s">
        <v>60</v>
      </c>
      <c r="C189" s="211" t="s">
        <v>15</v>
      </c>
      <c r="D189" s="78" t="s">
        <v>126</v>
      </c>
      <c r="E189" s="69">
        <v>8</v>
      </c>
      <c r="F189" s="69">
        <v>26</v>
      </c>
      <c r="G189" s="69">
        <v>4</v>
      </c>
      <c r="H189" s="69">
        <v>10</v>
      </c>
      <c r="I189" s="69">
        <v>0</v>
      </c>
      <c r="J189" s="69">
        <v>0</v>
      </c>
      <c r="K189" s="69">
        <v>0</v>
      </c>
      <c r="L189" s="69">
        <v>0</v>
      </c>
      <c r="M189" s="69">
        <v>0</v>
      </c>
      <c r="N189" s="69">
        <v>0</v>
      </c>
      <c r="O189" s="87">
        <f t="shared" si="34"/>
        <v>12</v>
      </c>
      <c r="P189" s="87">
        <f t="shared" si="35"/>
        <v>36</v>
      </c>
      <c r="Q189" s="88">
        <f t="shared" si="36"/>
        <v>48</v>
      </c>
    </row>
    <row r="190" spans="1:17" ht="27" customHeight="1">
      <c r="A190" s="223"/>
      <c r="B190" s="222"/>
      <c r="C190" s="211"/>
      <c r="D190" s="78" t="s">
        <v>127</v>
      </c>
      <c r="E190" s="69">
        <v>167</v>
      </c>
      <c r="F190" s="69">
        <v>205</v>
      </c>
      <c r="G190" s="69">
        <v>10</v>
      </c>
      <c r="H190" s="69">
        <v>23</v>
      </c>
      <c r="I190" s="69">
        <v>0</v>
      </c>
      <c r="J190" s="69">
        <v>0</v>
      </c>
      <c r="K190" s="69">
        <v>0</v>
      </c>
      <c r="L190" s="69">
        <v>0</v>
      </c>
      <c r="M190" s="69">
        <v>0</v>
      </c>
      <c r="N190" s="69">
        <v>0</v>
      </c>
      <c r="O190" s="87">
        <f t="shared" si="34"/>
        <v>177</v>
      </c>
      <c r="P190" s="87">
        <f t="shared" si="35"/>
        <v>228</v>
      </c>
      <c r="Q190" s="88">
        <f t="shared" si="36"/>
        <v>405</v>
      </c>
    </row>
    <row r="191" spans="1:17" ht="27" customHeight="1">
      <c r="A191" s="223"/>
      <c r="B191" s="222" t="s">
        <v>61</v>
      </c>
      <c r="C191" s="211" t="s">
        <v>15</v>
      </c>
      <c r="D191" s="78" t="s">
        <v>126</v>
      </c>
      <c r="E191" s="69">
        <v>27</v>
      </c>
      <c r="F191" s="69">
        <v>32</v>
      </c>
      <c r="G191" s="69">
        <v>3</v>
      </c>
      <c r="H191" s="69">
        <v>1</v>
      </c>
      <c r="I191" s="69">
        <v>0</v>
      </c>
      <c r="J191" s="69">
        <v>0</v>
      </c>
      <c r="K191" s="69">
        <v>0</v>
      </c>
      <c r="L191" s="69">
        <v>0</v>
      </c>
      <c r="M191" s="69">
        <v>0</v>
      </c>
      <c r="N191" s="69">
        <v>0</v>
      </c>
      <c r="O191" s="87">
        <f t="shared" si="34"/>
        <v>30</v>
      </c>
      <c r="P191" s="87">
        <f t="shared" si="35"/>
        <v>33</v>
      </c>
      <c r="Q191" s="88">
        <f t="shared" si="36"/>
        <v>63</v>
      </c>
    </row>
    <row r="192" spans="1:17" ht="23.25" customHeight="1">
      <c r="A192" s="223"/>
      <c r="B192" s="222"/>
      <c r="C192" s="211"/>
      <c r="D192" s="78" t="s">
        <v>127</v>
      </c>
      <c r="E192" s="69">
        <v>35</v>
      </c>
      <c r="F192" s="69">
        <v>40</v>
      </c>
      <c r="G192" s="69">
        <v>4</v>
      </c>
      <c r="H192" s="69">
        <v>1</v>
      </c>
      <c r="I192" s="69">
        <v>0</v>
      </c>
      <c r="J192" s="69">
        <v>0</v>
      </c>
      <c r="K192" s="69">
        <v>0</v>
      </c>
      <c r="L192" s="69">
        <v>0</v>
      </c>
      <c r="M192" s="69">
        <v>0</v>
      </c>
      <c r="N192" s="69">
        <v>0</v>
      </c>
      <c r="O192" s="87">
        <f t="shared" si="34"/>
        <v>39</v>
      </c>
      <c r="P192" s="87">
        <f t="shared" si="35"/>
        <v>41</v>
      </c>
      <c r="Q192" s="88">
        <f t="shared" si="36"/>
        <v>80</v>
      </c>
    </row>
    <row r="193" spans="1:17" ht="21.75" customHeight="1">
      <c r="A193" s="223"/>
      <c r="B193" s="222" t="s">
        <v>62</v>
      </c>
      <c r="C193" s="211" t="s">
        <v>15</v>
      </c>
      <c r="D193" s="78" t="s">
        <v>126</v>
      </c>
      <c r="E193" s="69">
        <v>8</v>
      </c>
      <c r="F193" s="69">
        <v>14</v>
      </c>
      <c r="G193" s="69">
        <v>0</v>
      </c>
      <c r="H193" s="69">
        <v>1</v>
      </c>
      <c r="I193" s="69">
        <v>0</v>
      </c>
      <c r="J193" s="69">
        <v>0</v>
      </c>
      <c r="K193" s="69">
        <v>0</v>
      </c>
      <c r="L193" s="69">
        <v>0</v>
      </c>
      <c r="M193" s="69">
        <v>0</v>
      </c>
      <c r="N193" s="69">
        <v>0</v>
      </c>
      <c r="O193" s="87">
        <f t="shared" si="34"/>
        <v>8</v>
      </c>
      <c r="P193" s="87">
        <f t="shared" si="35"/>
        <v>15</v>
      </c>
      <c r="Q193" s="88">
        <f t="shared" si="36"/>
        <v>23</v>
      </c>
    </row>
    <row r="194" spans="1:17" ht="23.25" customHeight="1">
      <c r="A194" s="223"/>
      <c r="B194" s="222"/>
      <c r="C194" s="211"/>
      <c r="D194" s="78" t="s">
        <v>127</v>
      </c>
      <c r="E194" s="69">
        <v>55</v>
      </c>
      <c r="F194" s="69">
        <v>59</v>
      </c>
      <c r="G194" s="69">
        <v>1</v>
      </c>
      <c r="H194" s="69">
        <v>6</v>
      </c>
      <c r="I194" s="69">
        <v>0</v>
      </c>
      <c r="J194" s="69">
        <v>0</v>
      </c>
      <c r="K194" s="69">
        <v>0</v>
      </c>
      <c r="L194" s="69">
        <v>0</v>
      </c>
      <c r="M194" s="69">
        <v>0</v>
      </c>
      <c r="N194" s="69">
        <v>0</v>
      </c>
      <c r="O194" s="87">
        <f t="shared" si="34"/>
        <v>56</v>
      </c>
      <c r="P194" s="87">
        <f t="shared" si="35"/>
        <v>65</v>
      </c>
      <c r="Q194" s="88">
        <f t="shared" si="36"/>
        <v>121</v>
      </c>
    </row>
    <row r="195" spans="1:17" ht="21.75" customHeight="1">
      <c r="A195" s="223"/>
      <c r="B195" s="222" t="s">
        <v>63</v>
      </c>
      <c r="C195" s="211" t="s">
        <v>15</v>
      </c>
      <c r="D195" s="78" t="s">
        <v>126</v>
      </c>
      <c r="E195" s="69">
        <v>56</v>
      </c>
      <c r="F195" s="69">
        <v>34</v>
      </c>
      <c r="G195" s="69">
        <v>1</v>
      </c>
      <c r="H195" s="69">
        <v>5</v>
      </c>
      <c r="I195" s="69">
        <v>0</v>
      </c>
      <c r="J195" s="69">
        <v>0</v>
      </c>
      <c r="K195" s="69">
        <v>0</v>
      </c>
      <c r="L195" s="69">
        <v>0</v>
      </c>
      <c r="M195" s="69">
        <v>0</v>
      </c>
      <c r="N195" s="69">
        <v>0</v>
      </c>
      <c r="O195" s="87">
        <f t="shared" si="34"/>
        <v>57</v>
      </c>
      <c r="P195" s="87">
        <f t="shared" si="35"/>
        <v>39</v>
      </c>
      <c r="Q195" s="88">
        <f t="shared" si="36"/>
        <v>96</v>
      </c>
    </row>
    <row r="196" spans="1:17" ht="23.25" customHeight="1">
      <c r="A196" s="223"/>
      <c r="B196" s="222"/>
      <c r="C196" s="211"/>
      <c r="D196" s="78" t="s">
        <v>127</v>
      </c>
      <c r="E196" s="69">
        <v>311</v>
      </c>
      <c r="F196" s="69">
        <v>294</v>
      </c>
      <c r="G196" s="69">
        <v>14</v>
      </c>
      <c r="H196" s="69">
        <v>31</v>
      </c>
      <c r="I196" s="69">
        <v>0</v>
      </c>
      <c r="J196" s="69">
        <v>0</v>
      </c>
      <c r="K196" s="69">
        <v>0</v>
      </c>
      <c r="L196" s="69">
        <v>0</v>
      </c>
      <c r="M196" s="69">
        <v>0</v>
      </c>
      <c r="N196" s="69">
        <v>0</v>
      </c>
      <c r="O196" s="87">
        <f t="shared" si="34"/>
        <v>325</v>
      </c>
      <c r="P196" s="87">
        <f t="shared" si="35"/>
        <v>325</v>
      </c>
      <c r="Q196" s="88">
        <f t="shared" si="36"/>
        <v>650</v>
      </c>
    </row>
    <row r="197" spans="1:17" ht="21.75" customHeight="1">
      <c r="A197" s="223"/>
      <c r="B197" s="222" t="s">
        <v>64</v>
      </c>
      <c r="C197" s="211" t="s">
        <v>15</v>
      </c>
      <c r="D197" s="78" t="s">
        <v>126</v>
      </c>
      <c r="E197" s="69">
        <v>28</v>
      </c>
      <c r="F197" s="69">
        <v>37</v>
      </c>
      <c r="G197" s="69">
        <v>3</v>
      </c>
      <c r="H197" s="69">
        <v>4</v>
      </c>
      <c r="I197" s="69">
        <v>0</v>
      </c>
      <c r="J197" s="69">
        <v>0</v>
      </c>
      <c r="K197" s="69">
        <v>0</v>
      </c>
      <c r="L197" s="69">
        <v>0</v>
      </c>
      <c r="M197" s="69">
        <v>0</v>
      </c>
      <c r="N197" s="69">
        <v>0</v>
      </c>
      <c r="O197" s="87">
        <f t="shared" si="34"/>
        <v>31</v>
      </c>
      <c r="P197" s="87">
        <f t="shared" si="35"/>
        <v>41</v>
      </c>
      <c r="Q197" s="88">
        <f t="shared" si="36"/>
        <v>72</v>
      </c>
    </row>
    <row r="198" spans="1:17" ht="21" customHeight="1">
      <c r="A198" s="223"/>
      <c r="B198" s="222"/>
      <c r="C198" s="211"/>
      <c r="D198" s="78" t="s">
        <v>127</v>
      </c>
      <c r="E198" s="69">
        <v>109</v>
      </c>
      <c r="F198" s="69">
        <v>131</v>
      </c>
      <c r="G198" s="69">
        <v>5</v>
      </c>
      <c r="H198" s="69">
        <v>7</v>
      </c>
      <c r="I198" s="69">
        <v>0</v>
      </c>
      <c r="J198" s="69">
        <v>0</v>
      </c>
      <c r="K198" s="69">
        <v>0</v>
      </c>
      <c r="L198" s="69">
        <v>0</v>
      </c>
      <c r="M198" s="69">
        <v>0</v>
      </c>
      <c r="N198" s="69">
        <v>0</v>
      </c>
      <c r="O198" s="87">
        <f t="shared" si="34"/>
        <v>114</v>
      </c>
      <c r="P198" s="87">
        <f t="shared" si="35"/>
        <v>138</v>
      </c>
      <c r="Q198" s="88">
        <f t="shared" si="36"/>
        <v>252</v>
      </c>
    </row>
    <row r="199" spans="1:17" ht="21" customHeight="1">
      <c r="A199" s="223"/>
      <c r="B199" s="222" t="s">
        <v>65</v>
      </c>
      <c r="C199" s="211" t="s">
        <v>15</v>
      </c>
      <c r="D199" s="78" t="s">
        <v>126</v>
      </c>
      <c r="E199" s="69">
        <v>15</v>
      </c>
      <c r="F199" s="69">
        <v>23</v>
      </c>
      <c r="G199" s="69">
        <v>2</v>
      </c>
      <c r="H199" s="69">
        <v>1</v>
      </c>
      <c r="I199" s="69">
        <v>0</v>
      </c>
      <c r="J199" s="69">
        <v>0</v>
      </c>
      <c r="K199" s="69">
        <v>0</v>
      </c>
      <c r="L199" s="69">
        <v>0</v>
      </c>
      <c r="M199" s="69">
        <v>0</v>
      </c>
      <c r="N199" s="69">
        <v>0</v>
      </c>
      <c r="O199" s="87">
        <f t="shared" si="34"/>
        <v>17</v>
      </c>
      <c r="P199" s="87">
        <f t="shared" si="35"/>
        <v>24</v>
      </c>
      <c r="Q199" s="88">
        <f t="shared" si="36"/>
        <v>41</v>
      </c>
    </row>
    <row r="200" spans="1:17" ht="21.75" customHeight="1">
      <c r="A200" s="223"/>
      <c r="B200" s="222"/>
      <c r="C200" s="211"/>
      <c r="D200" s="78" t="s">
        <v>127</v>
      </c>
      <c r="E200" s="69">
        <v>59</v>
      </c>
      <c r="F200" s="69">
        <v>100</v>
      </c>
      <c r="G200" s="69">
        <v>2</v>
      </c>
      <c r="H200" s="69">
        <v>1</v>
      </c>
      <c r="I200" s="69">
        <v>0</v>
      </c>
      <c r="J200" s="69">
        <v>0</v>
      </c>
      <c r="K200" s="69">
        <v>0</v>
      </c>
      <c r="L200" s="69">
        <v>0</v>
      </c>
      <c r="M200" s="69">
        <v>0</v>
      </c>
      <c r="N200" s="69">
        <v>0</v>
      </c>
      <c r="O200" s="87">
        <f t="shared" si="34"/>
        <v>61</v>
      </c>
      <c r="P200" s="87">
        <f t="shared" si="35"/>
        <v>101</v>
      </c>
      <c r="Q200" s="88">
        <f t="shared" si="36"/>
        <v>162</v>
      </c>
    </row>
    <row r="201" spans="1:17" ht="21.75" customHeight="1">
      <c r="A201" s="223" t="s">
        <v>52</v>
      </c>
      <c r="B201" s="222" t="s">
        <v>66</v>
      </c>
      <c r="C201" s="211" t="s">
        <v>15</v>
      </c>
      <c r="D201" s="78" t="s">
        <v>126</v>
      </c>
      <c r="E201" s="69">
        <v>14</v>
      </c>
      <c r="F201" s="69">
        <v>45</v>
      </c>
      <c r="G201" s="69">
        <v>0</v>
      </c>
      <c r="H201" s="69">
        <v>2</v>
      </c>
      <c r="I201" s="69">
        <v>0</v>
      </c>
      <c r="J201" s="69">
        <v>0</v>
      </c>
      <c r="K201" s="69">
        <v>0</v>
      </c>
      <c r="L201" s="69">
        <v>0</v>
      </c>
      <c r="M201" s="69">
        <v>0</v>
      </c>
      <c r="N201" s="69">
        <v>0</v>
      </c>
      <c r="O201" s="87">
        <f t="shared" si="34"/>
        <v>14</v>
      </c>
      <c r="P201" s="87">
        <f t="shared" si="35"/>
        <v>47</v>
      </c>
      <c r="Q201" s="88">
        <f t="shared" si="36"/>
        <v>61</v>
      </c>
    </row>
    <row r="202" spans="1:17" ht="21.75" customHeight="1">
      <c r="A202" s="223"/>
      <c r="B202" s="222"/>
      <c r="C202" s="211"/>
      <c r="D202" s="78" t="s">
        <v>127</v>
      </c>
      <c r="E202" s="69">
        <v>71</v>
      </c>
      <c r="F202" s="69">
        <v>200</v>
      </c>
      <c r="G202" s="69">
        <v>3</v>
      </c>
      <c r="H202" s="69">
        <v>9</v>
      </c>
      <c r="I202" s="69">
        <v>0</v>
      </c>
      <c r="J202" s="69">
        <v>0</v>
      </c>
      <c r="K202" s="69">
        <v>0</v>
      </c>
      <c r="L202" s="69">
        <v>0</v>
      </c>
      <c r="M202" s="69">
        <v>0</v>
      </c>
      <c r="N202" s="69">
        <v>0</v>
      </c>
      <c r="O202" s="87">
        <f t="shared" si="34"/>
        <v>74</v>
      </c>
      <c r="P202" s="87">
        <f t="shared" si="35"/>
        <v>209</v>
      </c>
      <c r="Q202" s="88">
        <f t="shared" si="36"/>
        <v>283</v>
      </c>
    </row>
    <row r="203" spans="1:17" ht="27" customHeight="1">
      <c r="A203" s="223"/>
      <c r="B203" s="224" t="s">
        <v>184</v>
      </c>
      <c r="C203" s="208" t="s">
        <v>15</v>
      </c>
      <c r="D203" s="73" t="s">
        <v>126</v>
      </c>
      <c r="E203" s="70">
        <f>E201+E199+E197+E195+E193+E191+E189+E187+E185+E183+E181+E179+E177+E175</f>
        <v>309</v>
      </c>
      <c r="F203" s="70">
        <f aca="true" t="shared" si="39" ref="F203:N203">F201+F199+F197+F195+F193+F191+F189+F187+F185+F183+F181+F179+F177+F175</f>
        <v>532</v>
      </c>
      <c r="G203" s="70">
        <f t="shared" si="39"/>
        <v>26</v>
      </c>
      <c r="H203" s="70">
        <f t="shared" si="39"/>
        <v>162</v>
      </c>
      <c r="I203" s="70">
        <f t="shared" si="39"/>
        <v>0</v>
      </c>
      <c r="J203" s="70">
        <f t="shared" si="39"/>
        <v>0</v>
      </c>
      <c r="K203" s="70">
        <f t="shared" si="39"/>
        <v>0</v>
      </c>
      <c r="L203" s="70">
        <f t="shared" si="39"/>
        <v>0</v>
      </c>
      <c r="M203" s="70">
        <f t="shared" si="39"/>
        <v>0</v>
      </c>
      <c r="N203" s="70">
        <f t="shared" si="39"/>
        <v>0</v>
      </c>
      <c r="O203" s="87">
        <f>M203+K203+I203+G203+E203</f>
        <v>335</v>
      </c>
      <c r="P203" s="87">
        <f>N203+L203+J203+H203+F203</f>
        <v>694</v>
      </c>
      <c r="Q203" s="88">
        <f t="shared" si="36"/>
        <v>1029</v>
      </c>
    </row>
    <row r="204" spans="1:17" ht="27" customHeight="1">
      <c r="A204" s="223"/>
      <c r="B204" s="224"/>
      <c r="C204" s="208"/>
      <c r="D204" s="73" t="s">
        <v>127</v>
      </c>
      <c r="E204" s="70">
        <f>E202+E200+E198+E196+E194+E192+E190+E188+E186+E184+E182+E180+E178+E176</f>
        <v>1915</v>
      </c>
      <c r="F204" s="70">
        <f aca="true" t="shared" si="40" ref="F204:N204">F202+F200+F198+F196+F194+F192+F190+F188+F186+F184+F182+F180+F178+F176</f>
        <v>3269</v>
      </c>
      <c r="G204" s="70">
        <f t="shared" si="40"/>
        <v>159</v>
      </c>
      <c r="H204" s="70">
        <f t="shared" si="40"/>
        <v>498</v>
      </c>
      <c r="I204" s="70">
        <f t="shared" si="40"/>
        <v>0</v>
      </c>
      <c r="J204" s="70">
        <f t="shared" si="40"/>
        <v>0</v>
      </c>
      <c r="K204" s="70">
        <f t="shared" si="40"/>
        <v>0</v>
      </c>
      <c r="L204" s="70">
        <f t="shared" si="40"/>
        <v>0</v>
      </c>
      <c r="M204" s="70">
        <f t="shared" si="40"/>
        <v>0</v>
      </c>
      <c r="N204" s="70">
        <f t="shared" si="40"/>
        <v>0</v>
      </c>
      <c r="O204" s="87">
        <f>M204+K204+I204+G204+E204</f>
        <v>2074</v>
      </c>
      <c r="P204" s="87">
        <f>N204+L204+J204+H204+F204</f>
        <v>3767</v>
      </c>
      <c r="Q204" s="88">
        <f t="shared" si="36"/>
        <v>5841</v>
      </c>
    </row>
    <row r="205" spans="1:17" ht="27" customHeight="1">
      <c r="A205" s="233" t="s">
        <v>201</v>
      </c>
      <c r="B205" s="234"/>
      <c r="C205" s="222" t="s">
        <v>26</v>
      </c>
      <c r="D205" s="78" t="s">
        <v>126</v>
      </c>
      <c r="E205" s="69">
        <v>6</v>
      </c>
      <c r="F205" s="69">
        <v>28</v>
      </c>
      <c r="G205" s="69">
        <v>2</v>
      </c>
      <c r="H205" s="69">
        <v>3</v>
      </c>
      <c r="I205" s="69">
        <v>0</v>
      </c>
      <c r="J205" s="69">
        <v>0</v>
      </c>
      <c r="K205" s="69">
        <v>0</v>
      </c>
      <c r="L205" s="69">
        <v>0</v>
      </c>
      <c r="M205" s="69">
        <v>0</v>
      </c>
      <c r="N205" s="69">
        <v>0</v>
      </c>
      <c r="O205" s="87">
        <f>M205+K205+I205+G205+E205</f>
        <v>8</v>
      </c>
      <c r="P205" s="87">
        <f>N205+L205+J205+H205+F205</f>
        <v>31</v>
      </c>
      <c r="Q205" s="88">
        <f t="shared" si="36"/>
        <v>39</v>
      </c>
    </row>
    <row r="206" spans="1:17" ht="27" customHeight="1">
      <c r="A206" s="235"/>
      <c r="B206" s="236"/>
      <c r="C206" s="222"/>
      <c r="D206" s="78" t="s">
        <v>127</v>
      </c>
      <c r="E206" s="69">
        <v>65</v>
      </c>
      <c r="F206" s="69">
        <v>119</v>
      </c>
      <c r="G206" s="69">
        <v>6</v>
      </c>
      <c r="H206" s="69">
        <v>7</v>
      </c>
      <c r="I206" s="69">
        <v>0</v>
      </c>
      <c r="J206" s="69">
        <v>0</v>
      </c>
      <c r="K206" s="69">
        <v>0</v>
      </c>
      <c r="L206" s="69">
        <v>0</v>
      </c>
      <c r="M206" s="69">
        <v>0</v>
      </c>
      <c r="N206" s="69">
        <v>0</v>
      </c>
      <c r="O206" s="87">
        <f>M206+K206+I206+G206+E206</f>
        <v>71</v>
      </c>
      <c r="P206" s="87">
        <f>N206+L206+J206+H206+F206</f>
        <v>126</v>
      </c>
      <c r="Q206" s="88">
        <f t="shared" si="36"/>
        <v>197</v>
      </c>
    </row>
    <row r="207" spans="1:17" ht="27" customHeight="1">
      <c r="A207" s="223" t="s">
        <v>176</v>
      </c>
      <c r="B207" s="222" t="s">
        <v>53</v>
      </c>
      <c r="C207" s="222" t="s">
        <v>121</v>
      </c>
      <c r="D207" s="78" t="s">
        <v>126</v>
      </c>
      <c r="E207" s="69">
        <v>5</v>
      </c>
      <c r="F207" s="69">
        <v>13</v>
      </c>
      <c r="G207" s="69">
        <v>0</v>
      </c>
      <c r="H207" s="69">
        <v>0</v>
      </c>
      <c r="I207" s="69">
        <v>0</v>
      </c>
      <c r="J207" s="69">
        <v>0</v>
      </c>
      <c r="K207" s="69">
        <v>0</v>
      </c>
      <c r="L207" s="69">
        <v>0</v>
      </c>
      <c r="M207" s="69">
        <v>0</v>
      </c>
      <c r="N207" s="69">
        <v>0</v>
      </c>
      <c r="O207" s="87">
        <f>M207+K207+I207+G207+E207</f>
        <v>5</v>
      </c>
      <c r="P207" s="87">
        <f>N207+L207+J207+H207+F207</f>
        <v>13</v>
      </c>
      <c r="Q207" s="88">
        <f>SUM(O207:P207)</f>
        <v>18</v>
      </c>
    </row>
    <row r="208" spans="1:17" ht="27" customHeight="1">
      <c r="A208" s="223"/>
      <c r="B208" s="222"/>
      <c r="C208" s="222"/>
      <c r="D208" s="78" t="s">
        <v>127</v>
      </c>
      <c r="E208" s="69">
        <v>74</v>
      </c>
      <c r="F208" s="69">
        <v>74</v>
      </c>
      <c r="G208" s="69">
        <v>0</v>
      </c>
      <c r="H208" s="69">
        <v>0</v>
      </c>
      <c r="I208" s="69">
        <v>0</v>
      </c>
      <c r="J208" s="69">
        <v>0</v>
      </c>
      <c r="K208" s="69">
        <v>0</v>
      </c>
      <c r="L208" s="69">
        <v>0</v>
      </c>
      <c r="M208" s="69">
        <v>0</v>
      </c>
      <c r="N208" s="69">
        <v>0</v>
      </c>
      <c r="O208" s="87">
        <f>M208+K208+I208+G208+E208</f>
        <v>74</v>
      </c>
      <c r="P208" s="87">
        <f>N208+L208+J208+H208+F208</f>
        <v>74</v>
      </c>
      <c r="Q208" s="88">
        <f>SUM(O208:P208)</f>
        <v>148</v>
      </c>
    </row>
    <row r="209" spans="1:17" ht="27" customHeight="1">
      <c r="A209" s="223"/>
      <c r="B209" s="222" t="s">
        <v>61</v>
      </c>
      <c r="C209" s="222" t="s">
        <v>121</v>
      </c>
      <c r="D209" s="78" t="s">
        <v>126</v>
      </c>
      <c r="E209" s="69">
        <v>9</v>
      </c>
      <c r="F209" s="69">
        <v>13</v>
      </c>
      <c r="G209" s="69">
        <v>0</v>
      </c>
      <c r="H209" s="69">
        <v>0</v>
      </c>
      <c r="I209" s="69">
        <v>0</v>
      </c>
      <c r="J209" s="69">
        <v>0</v>
      </c>
      <c r="K209" s="69">
        <v>0</v>
      </c>
      <c r="L209" s="69">
        <v>0</v>
      </c>
      <c r="M209" s="69">
        <v>0</v>
      </c>
      <c r="N209" s="69">
        <v>0</v>
      </c>
      <c r="O209" s="87">
        <f aca="true" t="shared" si="41" ref="O209:O262">M209+K209+I209+G209+E209</f>
        <v>9</v>
      </c>
      <c r="P209" s="87">
        <f aca="true" t="shared" si="42" ref="P209:P262">N209+L209+J209+H209+F209</f>
        <v>13</v>
      </c>
      <c r="Q209" s="88">
        <f aca="true" t="shared" si="43" ref="Q209:Q262">SUM(O209:P209)</f>
        <v>22</v>
      </c>
    </row>
    <row r="210" spans="1:17" ht="27" customHeight="1">
      <c r="A210" s="223"/>
      <c r="B210" s="222"/>
      <c r="C210" s="222"/>
      <c r="D210" s="78" t="s">
        <v>127</v>
      </c>
      <c r="E210" s="69">
        <v>42</v>
      </c>
      <c r="F210" s="69">
        <v>28</v>
      </c>
      <c r="G210" s="69">
        <v>0</v>
      </c>
      <c r="H210" s="69">
        <v>0</v>
      </c>
      <c r="I210" s="69">
        <v>0</v>
      </c>
      <c r="J210" s="69">
        <v>0</v>
      </c>
      <c r="K210" s="69">
        <v>0</v>
      </c>
      <c r="L210" s="69">
        <v>0</v>
      </c>
      <c r="M210" s="69">
        <v>0</v>
      </c>
      <c r="N210" s="69">
        <v>0</v>
      </c>
      <c r="O210" s="87">
        <f t="shared" si="41"/>
        <v>42</v>
      </c>
      <c r="P210" s="87">
        <f t="shared" si="42"/>
        <v>28</v>
      </c>
      <c r="Q210" s="88">
        <f t="shared" si="43"/>
        <v>70</v>
      </c>
    </row>
    <row r="211" spans="1:17" ht="27" customHeight="1">
      <c r="A211" s="223"/>
      <c r="B211" s="222" t="s">
        <v>60</v>
      </c>
      <c r="C211" s="222" t="s">
        <v>121</v>
      </c>
      <c r="D211" s="78" t="s">
        <v>126</v>
      </c>
      <c r="E211" s="69">
        <v>12</v>
      </c>
      <c r="F211" s="69">
        <v>6</v>
      </c>
      <c r="G211" s="69">
        <v>0</v>
      </c>
      <c r="H211" s="69">
        <v>0</v>
      </c>
      <c r="I211" s="69">
        <v>0</v>
      </c>
      <c r="J211" s="69">
        <v>0</v>
      </c>
      <c r="K211" s="69">
        <v>0</v>
      </c>
      <c r="L211" s="69">
        <v>0</v>
      </c>
      <c r="M211" s="69">
        <v>0</v>
      </c>
      <c r="N211" s="69">
        <v>0</v>
      </c>
      <c r="O211" s="87">
        <f t="shared" si="41"/>
        <v>12</v>
      </c>
      <c r="P211" s="87">
        <f t="shared" si="42"/>
        <v>6</v>
      </c>
      <c r="Q211" s="88">
        <f t="shared" si="43"/>
        <v>18</v>
      </c>
    </row>
    <row r="212" spans="1:17" ht="27" customHeight="1">
      <c r="A212" s="223"/>
      <c r="B212" s="222"/>
      <c r="C212" s="222"/>
      <c r="D212" s="78" t="s">
        <v>127</v>
      </c>
      <c r="E212" s="69">
        <v>89</v>
      </c>
      <c r="F212" s="69">
        <v>40</v>
      </c>
      <c r="G212" s="69">
        <v>2</v>
      </c>
      <c r="H212" s="69">
        <v>0</v>
      </c>
      <c r="I212" s="69">
        <v>0</v>
      </c>
      <c r="J212" s="69">
        <v>0</v>
      </c>
      <c r="K212" s="69">
        <v>0</v>
      </c>
      <c r="L212" s="69">
        <v>0</v>
      </c>
      <c r="M212" s="69">
        <v>0</v>
      </c>
      <c r="N212" s="69">
        <v>0</v>
      </c>
      <c r="O212" s="87">
        <f t="shared" si="41"/>
        <v>91</v>
      </c>
      <c r="P212" s="87">
        <f t="shared" si="42"/>
        <v>40</v>
      </c>
      <c r="Q212" s="88">
        <f t="shared" si="43"/>
        <v>131</v>
      </c>
    </row>
    <row r="213" spans="1:17" ht="27" customHeight="1">
      <c r="A213" s="223"/>
      <c r="B213" s="224" t="s">
        <v>177</v>
      </c>
      <c r="C213" s="224" t="s">
        <v>25</v>
      </c>
      <c r="D213" s="73" t="s">
        <v>126</v>
      </c>
      <c r="E213" s="70">
        <f>E211+E209+E207</f>
        <v>26</v>
      </c>
      <c r="F213" s="70">
        <f aca="true" t="shared" si="44" ref="F213:N213">F211+F209+F207</f>
        <v>32</v>
      </c>
      <c r="G213" s="70">
        <f t="shared" si="44"/>
        <v>0</v>
      </c>
      <c r="H213" s="70">
        <f t="shared" si="44"/>
        <v>0</v>
      </c>
      <c r="I213" s="70">
        <f t="shared" si="44"/>
        <v>0</v>
      </c>
      <c r="J213" s="70">
        <f t="shared" si="44"/>
        <v>0</v>
      </c>
      <c r="K213" s="70">
        <f t="shared" si="44"/>
        <v>0</v>
      </c>
      <c r="L213" s="70">
        <f t="shared" si="44"/>
        <v>0</v>
      </c>
      <c r="M213" s="70">
        <f t="shared" si="44"/>
        <v>0</v>
      </c>
      <c r="N213" s="70">
        <f t="shared" si="44"/>
        <v>0</v>
      </c>
      <c r="O213" s="87">
        <f t="shared" si="41"/>
        <v>26</v>
      </c>
      <c r="P213" s="87">
        <f t="shared" si="42"/>
        <v>32</v>
      </c>
      <c r="Q213" s="88">
        <f t="shared" si="43"/>
        <v>58</v>
      </c>
    </row>
    <row r="214" spans="1:17" ht="27" customHeight="1">
      <c r="A214" s="223"/>
      <c r="B214" s="224"/>
      <c r="C214" s="224"/>
      <c r="D214" s="73" t="s">
        <v>127</v>
      </c>
      <c r="E214" s="70">
        <f>E212+E210+E208</f>
        <v>205</v>
      </c>
      <c r="F214" s="70">
        <f aca="true" t="shared" si="45" ref="F214:N214">F212+F210+F208</f>
        <v>142</v>
      </c>
      <c r="G214" s="70">
        <f t="shared" si="45"/>
        <v>2</v>
      </c>
      <c r="H214" s="70">
        <f t="shared" si="45"/>
        <v>0</v>
      </c>
      <c r="I214" s="70">
        <f t="shared" si="45"/>
        <v>0</v>
      </c>
      <c r="J214" s="70">
        <f t="shared" si="45"/>
        <v>0</v>
      </c>
      <c r="K214" s="70">
        <f t="shared" si="45"/>
        <v>0</v>
      </c>
      <c r="L214" s="70">
        <f t="shared" si="45"/>
        <v>0</v>
      </c>
      <c r="M214" s="70">
        <f t="shared" si="45"/>
        <v>0</v>
      </c>
      <c r="N214" s="70">
        <f t="shared" si="45"/>
        <v>0</v>
      </c>
      <c r="O214" s="87">
        <f t="shared" si="41"/>
        <v>207</v>
      </c>
      <c r="P214" s="87">
        <f t="shared" si="42"/>
        <v>142</v>
      </c>
      <c r="Q214" s="88">
        <f t="shared" si="43"/>
        <v>349</v>
      </c>
    </row>
    <row r="215" spans="1:17" ht="27" customHeight="1">
      <c r="A215" s="223" t="s">
        <v>70</v>
      </c>
      <c r="B215" s="232" t="s">
        <v>71</v>
      </c>
      <c r="C215" s="216" t="s">
        <v>15</v>
      </c>
      <c r="D215" s="77" t="s">
        <v>126</v>
      </c>
      <c r="E215" s="71">
        <v>42</v>
      </c>
      <c r="F215" s="71">
        <v>14</v>
      </c>
      <c r="G215" s="71">
        <v>2</v>
      </c>
      <c r="H215" s="71">
        <v>0</v>
      </c>
      <c r="I215" s="71">
        <v>0</v>
      </c>
      <c r="J215" s="71">
        <v>0</v>
      </c>
      <c r="K215" s="71">
        <v>0</v>
      </c>
      <c r="L215" s="71">
        <v>0</v>
      </c>
      <c r="M215" s="71">
        <v>0</v>
      </c>
      <c r="N215" s="71">
        <v>0</v>
      </c>
      <c r="O215" s="87">
        <f t="shared" si="41"/>
        <v>44</v>
      </c>
      <c r="P215" s="87">
        <f t="shared" si="42"/>
        <v>14</v>
      </c>
      <c r="Q215" s="88">
        <f t="shared" si="43"/>
        <v>58</v>
      </c>
    </row>
    <row r="216" spans="1:17" ht="27" customHeight="1">
      <c r="A216" s="223"/>
      <c r="B216" s="232"/>
      <c r="C216" s="216"/>
      <c r="D216" s="77" t="s">
        <v>127</v>
      </c>
      <c r="E216" s="71">
        <v>113</v>
      </c>
      <c r="F216" s="71">
        <v>49</v>
      </c>
      <c r="G216" s="71">
        <v>5</v>
      </c>
      <c r="H216" s="71">
        <v>4</v>
      </c>
      <c r="I216" s="71">
        <v>0</v>
      </c>
      <c r="J216" s="71">
        <v>0</v>
      </c>
      <c r="K216" s="71">
        <v>0</v>
      </c>
      <c r="L216" s="71">
        <v>0</v>
      </c>
      <c r="M216" s="71">
        <v>0</v>
      </c>
      <c r="N216" s="71">
        <v>0</v>
      </c>
      <c r="O216" s="87">
        <f t="shared" si="41"/>
        <v>118</v>
      </c>
      <c r="P216" s="87">
        <f t="shared" si="42"/>
        <v>53</v>
      </c>
      <c r="Q216" s="88">
        <f t="shared" si="43"/>
        <v>171</v>
      </c>
    </row>
    <row r="217" spans="1:17" ht="27" customHeight="1">
      <c r="A217" s="223"/>
      <c r="B217" s="232" t="s">
        <v>49</v>
      </c>
      <c r="C217" s="216" t="s">
        <v>15</v>
      </c>
      <c r="D217" s="77" t="s">
        <v>126</v>
      </c>
      <c r="E217" s="71">
        <v>16</v>
      </c>
      <c r="F217" s="71">
        <v>26</v>
      </c>
      <c r="G217" s="71">
        <v>4</v>
      </c>
      <c r="H217" s="71">
        <v>4</v>
      </c>
      <c r="I217" s="71">
        <v>0</v>
      </c>
      <c r="J217" s="71">
        <v>0</v>
      </c>
      <c r="K217" s="71">
        <v>0</v>
      </c>
      <c r="L217" s="71">
        <v>0</v>
      </c>
      <c r="M217" s="71">
        <v>0</v>
      </c>
      <c r="N217" s="71">
        <v>0</v>
      </c>
      <c r="O217" s="87">
        <f t="shared" si="41"/>
        <v>20</v>
      </c>
      <c r="P217" s="87">
        <f t="shared" si="42"/>
        <v>30</v>
      </c>
      <c r="Q217" s="88">
        <f t="shared" si="43"/>
        <v>50</v>
      </c>
    </row>
    <row r="218" spans="1:17" ht="27" customHeight="1">
      <c r="A218" s="223"/>
      <c r="B218" s="232"/>
      <c r="C218" s="216"/>
      <c r="D218" s="77" t="s">
        <v>127</v>
      </c>
      <c r="E218" s="71">
        <v>127</v>
      </c>
      <c r="F218" s="71">
        <v>141</v>
      </c>
      <c r="G218" s="71">
        <v>10</v>
      </c>
      <c r="H218" s="71">
        <v>14</v>
      </c>
      <c r="I218" s="71">
        <v>0</v>
      </c>
      <c r="J218" s="71">
        <v>0</v>
      </c>
      <c r="K218" s="71">
        <v>0</v>
      </c>
      <c r="L218" s="71">
        <v>0</v>
      </c>
      <c r="M218" s="71">
        <v>0</v>
      </c>
      <c r="N218" s="71">
        <v>0</v>
      </c>
      <c r="O218" s="87">
        <f t="shared" si="41"/>
        <v>137</v>
      </c>
      <c r="P218" s="87">
        <f t="shared" si="42"/>
        <v>155</v>
      </c>
      <c r="Q218" s="88">
        <f t="shared" si="43"/>
        <v>292</v>
      </c>
    </row>
    <row r="219" spans="1:17" ht="27" customHeight="1">
      <c r="A219" s="223"/>
      <c r="B219" s="232" t="s">
        <v>72</v>
      </c>
      <c r="C219" s="216" t="s">
        <v>15</v>
      </c>
      <c r="D219" s="77" t="s">
        <v>126</v>
      </c>
      <c r="E219" s="71">
        <v>30</v>
      </c>
      <c r="F219" s="71">
        <v>44</v>
      </c>
      <c r="G219" s="71">
        <v>1</v>
      </c>
      <c r="H219" s="71">
        <v>3</v>
      </c>
      <c r="I219" s="71">
        <v>0</v>
      </c>
      <c r="J219" s="71">
        <v>0</v>
      </c>
      <c r="K219" s="71">
        <v>0</v>
      </c>
      <c r="L219" s="71">
        <v>0</v>
      </c>
      <c r="M219" s="71">
        <v>0</v>
      </c>
      <c r="N219" s="71">
        <v>0</v>
      </c>
      <c r="O219" s="87">
        <f t="shared" si="41"/>
        <v>31</v>
      </c>
      <c r="P219" s="87">
        <f t="shared" si="42"/>
        <v>47</v>
      </c>
      <c r="Q219" s="88">
        <f t="shared" si="43"/>
        <v>78</v>
      </c>
    </row>
    <row r="220" spans="1:17" ht="27" customHeight="1">
      <c r="A220" s="223"/>
      <c r="B220" s="232"/>
      <c r="C220" s="216"/>
      <c r="D220" s="77" t="s">
        <v>127</v>
      </c>
      <c r="E220" s="71">
        <v>137</v>
      </c>
      <c r="F220" s="71">
        <v>140</v>
      </c>
      <c r="G220" s="71">
        <v>9</v>
      </c>
      <c r="H220" s="71">
        <v>15</v>
      </c>
      <c r="I220" s="71">
        <v>0</v>
      </c>
      <c r="J220" s="71">
        <v>0</v>
      </c>
      <c r="K220" s="71">
        <v>0</v>
      </c>
      <c r="L220" s="71">
        <v>0</v>
      </c>
      <c r="M220" s="71">
        <v>0</v>
      </c>
      <c r="N220" s="71">
        <v>0</v>
      </c>
      <c r="O220" s="87">
        <f t="shared" si="41"/>
        <v>146</v>
      </c>
      <c r="P220" s="87">
        <f t="shared" si="42"/>
        <v>155</v>
      </c>
      <c r="Q220" s="88">
        <f t="shared" si="43"/>
        <v>301</v>
      </c>
    </row>
    <row r="221" spans="1:17" ht="27" customHeight="1">
      <c r="A221" s="223" t="s">
        <v>70</v>
      </c>
      <c r="B221" s="232" t="s">
        <v>73</v>
      </c>
      <c r="C221" s="216" t="s">
        <v>15</v>
      </c>
      <c r="D221" s="77" t="s">
        <v>126</v>
      </c>
      <c r="E221" s="71">
        <v>9</v>
      </c>
      <c r="F221" s="71">
        <v>16</v>
      </c>
      <c r="G221" s="71">
        <v>0</v>
      </c>
      <c r="H221" s="71">
        <v>2</v>
      </c>
      <c r="I221" s="71">
        <v>0</v>
      </c>
      <c r="J221" s="71">
        <v>0</v>
      </c>
      <c r="K221" s="71">
        <v>0</v>
      </c>
      <c r="L221" s="71">
        <v>0</v>
      </c>
      <c r="M221" s="71">
        <v>0</v>
      </c>
      <c r="N221" s="71">
        <v>0</v>
      </c>
      <c r="O221" s="87">
        <f t="shared" si="41"/>
        <v>9</v>
      </c>
      <c r="P221" s="87">
        <f t="shared" si="42"/>
        <v>18</v>
      </c>
      <c r="Q221" s="88">
        <f t="shared" si="43"/>
        <v>27</v>
      </c>
    </row>
    <row r="222" spans="1:17" ht="27" customHeight="1">
      <c r="A222" s="223"/>
      <c r="B222" s="232"/>
      <c r="C222" s="216"/>
      <c r="D222" s="77" t="s">
        <v>127</v>
      </c>
      <c r="E222" s="71">
        <v>17</v>
      </c>
      <c r="F222" s="71">
        <v>25</v>
      </c>
      <c r="G222" s="71">
        <v>0</v>
      </c>
      <c r="H222" s="71">
        <v>2</v>
      </c>
      <c r="I222" s="71">
        <v>0</v>
      </c>
      <c r="J222" s="71">
        <v>0</v>
      </c>
      <c r="K222" s="71">
        <v>0</v>
      </c>
      <c r="L222" s="71">
        <v>0</v>
      </c>
      <c r="M222" s="71">
        <v>0</v>
      </c>
      <c r="N222" s="71">
        <v>0</v>
      </c>
      <c r="O222" s="87">
        <f t="shared" si="41"/>
        <v>17</v>
      </c>
      <c r="P222" s="87">
        <f t="shared" si="42"/>
        <v>27</v>
      </c>
      <c r="Q222" s="88">
        <f t="shared" si="43"/>
        <v>44</v>
      </c>
    </row>
    <row r="223" spans="1:17" ht="27" customHeight="1">
      <c r="A223" s="223"/>
      <c r="B223" s="232" t="s">
        <v>74</v>
      </c>
      <c r="C223" s="216" t="s">
        <v>15</v>
      </c>
      <c r="D223" s="77" t="s">
        <v>126</v>
      </c>
      <c r="E223" s="71">
        <v>19</v>
      </c>
      <c r="F223" s="71">
        <v>15</v>
      </c>
      <c r="G223" s="71">
        <v>0</v>
      </c>
      <c r="H223" s="71">
        <v>0</v>
      </c>
      <c r="I223" s="71">
        <v>0</v>
      </c>
      <c r="J223" s="71">
        <v>0</v>
      </c>
      <c r="K223" s="71">
        <v>0</v>
      </c>
      <c r="L223" s="71">
        <v>0</v>
      </c>
      <c r="M223" s="71">
        <v>0</v>
      </c>
      <c r="N223" s="71">
        <v>0</v>
      </c>
      <c r="O223" s="87">
        <f t="shared" si="41"/>
        <v>19</v>
      </c>
      <c r="P223" s="87">
        <f t="shared" si="42"/>
        <v>15</v>
      </c>
      <c r="Q223" s="88">
        <f t="shared" si="43"/>
        <v>34</v>
      </c>
    </row>
    <row r="224" spans="1:17" ht="27" customHeight="1">
      <c r="A224" s="223"/>
      <c r="B224" s="232"/>
      <c r="C224" s="216"/>
      <c r="D224" s="77" t="s">
        <v>127</v>
      </c>
      <c r="E224" s="71">
        <v>62</v>
      </c>
      <c r="F224" s="71">
        <v>29</v>
      </c>
      <c r="G224" s="71">
        <v>0</v>
      </c>
      <c r="H224" s="71">
        <v>0</v>
      </c>
      <c r="I224" s="71">
        <v>0</v>
      </c>
      <c r="J224" s="71">
        <v>0</v>
      </c>
      <c r="K224" s="71">
        <v>0</v>
      </c>
      <c r="L224" s="71">
        <v>0</v>
      </c>
      <c r="M224" s="71">
        <v>0</v>
      </c>
      <c r="N224" s="71">
        <v>0</v>
      </c>
      <c r="O224" s="87">
        <f t="shared" si="41"/>
        <v>62</v>
      </c>
      <c r="P224" s="87">
        <f t="shared" si="42"/>
        <v>29</v>
      </c>
      <c r="Q224" s="88">
        <f t="shared" si="43"/>
        <v>91</v>
      </c>
    </row>
    <row r="225" spans="1:17" ht="27" customHeight="1">
      <c r="A225" s="223"/>
      <c r="B225" s="232" t="s">
        <v>75</v>
      </c>
      <c r="C225" s="216" t="s">
        <v>15</v>
      </c>
      <c r="D225" s="77" t="s">
        <v>126</v>
      </c>
      <c r="E225" s="71">
        <v>5</v>
      </c>
      <c r="F225" s="71">
        <v>43</v>
      </c>
      <c r="G225" s="71">
        <v>1</v>
      </c>
      <c r="H225" s="71">
        <v>2</v>
      </c>
      <c r="I225" s="71">
        <v>0</v>
      </c>
      <c r="J225" s="71">
        <v>0</v>
      </c>
      <c r="K225" s="71">
        <v>0</v>
      </c>
      <c r="L225" s="71">
        <v>0</v>
      </c>
      <c r="M225" s="71">
        <v>0</v>
      </c>
      <c r="N225" s="71">
        <v>0</v>
      </c>
      <c r="O225" s="87">
        <f t="shared" si="41"/>
        <v>6</v>
      </c>
      <c r="P225" s="87">
        <f t="shared" si="42"/>
        <v>45</v>
      </c>
      <c r="Q225" s="88">
        <f t="shared" si="43"/>
        <v>51</v>
      </c>
    </row>
    <row r="226" spans="1:17" ht="27" customHeight="1">
      <c r="A226" s="223"/>
      <c r="B226" s="232"/>
      <c r="C226" s="216"/>
      <c r="D226" s="77" t="s">
        <v>127</v>
      </c>
      <c r="E226" s="71">
        <v>43</v>
      </c>
      <c r="F226" s="71">
        <v>212</v>
      </c>
      <c r="G226" s="71">
        <v>3</v>
      </c>
      <c r="H226" s="71">
        <v>4</v>
      </c>
      <c r="I226" s="71">
        <v>0</v>
      </c>
      <c r="J226" s="71">
        <v>0</v>
      </c>
      <c r="K226" s="71">
        <v>0</v>
      </c>
      <c r="L226" s="71">
        <v>0</v>
      </c>
      <c r="M226" s="71">
        <v>0</v>
      </c>
      <c r="N226" s="71">
        <v>0</v>
      </c>
      <c r="O226" s="87">
        <f t="shared" si="41"/>
        <v>46</v>
      </c>
      <c r="P226" s="87">
        <f t="shared" si="42"/>
        <v>216</v>
      </c>
      <c r="Q226" s="88">
        <f t="shared" si="43"/>
        <v>262</v>
      </c>
    </row>
    <row r="227" spans="1:17" ht="27" customHeight="1">
      <c r="A227" s="223"/>
      <c r="B227" s="224" t="s">
        <v>47</v>
      </c>
      <c r="C227" s="208" t="s">
        <v>15</v>
      </c>
      <c r="D227" s="73" t="s">
        <v>126</v>
      </c>
      <c r="E227" s="70">
        <f>E225+E223+E221+E219+E217+E215</f>
        <v>121</v>
      </c>
      <c r="F227" s="70">
        <f aca="true" t="shared" si="46" ref="F227:N227">F225+F223+F221+F219+F217+F215</f>
        <v>158</v>
      </c>
      <c r="G227" s="70">
        <f t="shared" si="46"/>
        <v>8</v>
      </c>
      <c r="H227" s="70">
        <f t="shared" si="46"/>
        <v>11</v>
      </c>
      <c r="I227" s="70">
        <f t="shared" si="46"/>
        <v>0</v>
      </c>
      <c r="J227" s="70">
        <f t="shared" si="46"/>
        <v>0</v>
      </c>
      <c r="K227" s="70">
        <f t="shared" si="46"/>
        <v>0</v>
      </c>
      <c r="L227" s="70">
        <f t="shared" si="46"/>
        <v>0</v>
      </c>
      <c r="M227" s="70">
        <f t="shared" si="46"/>
        <v>0</v>
      </c>
      <c r="N227" s="70">
        <f t="shared" si="46"/>
        <v>0</v>
      </c>
      <c r="O227" s="87">
        <f t="shared" si="41"/>
        <v>129</v>
      </c>
      <c r="P227" s="87">
        <f t="shared" si="42"/>
        <v>169</v>
      </c>
      <c r="Q227" s="88">
        <f t="shared" si="43"/>
        <v>298</v>
      </c>
    </row>
    <row r="228" spans="1:17" ht="27" customHeight="1">
      <c r="A228" s="223"/>
      <c r="B228" s="224"/>
      <c r="C228" s="208"/>
      <c r="D228" s="73" t="s">
        <v>127</v>
      </c>
      <c r="E228" s="70">
        <f>E226+E224+E222+E220+E218+E216</f>
        <v>499</v>
      </c>
      <c r="F228" s="70">
        <f aca="true" t="shared" si="47" ref="F228:N228">F226+F224+F222+F220+F218+F216</f>
        <v>596</v>
      </c>
      <c r="G228" s="70">
        <f t="shared" si="47"/>
        <v>27</v>
      </c>
      <c r="H228" s="70">
        <f t="shared" si="47"/>
        <v>39</v>
      </c>
      <c r="I228" s="70">
        <f t="shared" si="47"/>
        <v>0</v>
      </c>
      <c r="J228" s="70">
        <f t="shared" si="47"/>
        <v>0</v>
      </c>
      <c r="K228" s="70">
        <f t="shared" si="47"/>
        <v>0</v>
      </c>
      <c r="L228" s="70">
        <f t="shared" si="47"/>
        <v>0</v>
      </c>
      <c r="M228" s="70">
        <f t="shared" si="47"/>
        <v>0</v>
      </c>
      <c r="N228" s="70">
        <f t="shared" si="47"/>
        <v>0</v>
      </c>
      <c r="O228" s="87">
        <f t="shared" si="41"/>
        <v>526</v>
      </c>
      <c r="P228" s="87">
        <f t="shared" si="42"/>
        <v>635</v>
      </c>
      <c r="Q228" s="88">
        <f t="shared" si="43"/>
        <v>1161</v>
      </c>
    </row>
    <row r="229" spans="1:17" ht="27" customHeight="1">
      <c r="A229" s="231" t="s">
        <v>76</v>
      </c>
      <c r="B229" s="232"/>
      <c r="C229" s="216" t="s">
        <v>15</v>
      </c>
      <c r="D229" s="77" t="s">
        <v>126</v>
      </c>
      <c r="E229" s="71">
        <v>128</v>
      </c>
      <c r="F229" s="71">
        <v>48</v>
      </c>
      <c r="G229" s="71">
        <v>4</v>
      </c>
      <c r="H229" s="71">
        <v>1</v>
      </c>
      <c r="I229" s="71">
        <v>0</v>
      </c>
      <c r="J229" s="71">
        <v>0</v>
      </c>
      <c r="K229" s="71">
        <v>0</v>
      </c>
      <c r="L229" s="71">
        <v>0</v>
      </c>
      <c r="M229" s="71">
        <v>0</v>
      </c>
      <c r="N229" s="71">
        <v>0</v>
      </c>
      <c r="O229" s="87">
        <f t="shared" si="41"/>
        <v>132</v>
      </c>
      <c r="P229" s="87">
        <f t="shared" si="42"/>
        <v>49</v>
      </c>
      <c r="Q229" s="88">
        <f t="shared" si="43"/>
        <v>181</v>
      </c>
    </row>
    <row r="230" spans="1:17" ht="27" customHeight="1">
      <c r="A230" s="231"/>
      <c r="B230" s="232"/>
      <c r="C230" s="216"/>
      <c r="D230" s="77" t="s">
        <v>127</v>
      </c>
      <c r="E230" s="71">
        <v>1269</v>
      </c>
      <c r="F230" s="71">
        <v>422</v>
      </c>
      <c r="G230" s="71">
        <v>37</v>
      </c>
      <c r="H230" s="71">
        <v>15</v>
      </c>
      <c r="I230" s="71">
        <v>0</v>
      </c>
      <c r="J230" s="71">
        <v>0</v>
      </c>
      <c r="K230" s="71">
        <v>0</v>
      </c>
      <c r="L230" s="71">
        <v>0</v>
      </c>
      <c r="M230" s="71">
        <v>0</v>
      </c>
      <c r="N230" s="71">
        <v>0</v>
      </c>
      <c r="O230" s="87">
        <f t="shared" si="41"/>
        <v>1306</v>
      </c>
      <c r="P230" s="87">
        <f t="shared" si="42"/>
        <v>437</v>
      </c>
      <c r="Q230" s="88">
        <f t="shared" si="43"/>
        <v>1743</v>
      </c>
    </row>
    <row r="231" spans="1:17" ht="27" customHeight="1">
      <c r="A231" s="223" t="s">
        <v>77</v>
      </c>
      <c r="B231" s="222" t="s">
        <v>78</v>
      </c>
      <c r="C231" s="211" t="s">
        <v>15</v>
      </c>
      <c r="D231" s="78" t="s">
        <v>126</v>
      </c>
      <c r="E231" s="69">
        <v>11</v>
      </c>
      <c r="F231" s="69">
        <v>17</v>
      </c>
      <c r="G231" s="69">
        <v>0</v>
      </c>
      <c r="H231" s="69">
        <v>0</v>
      </c>
      <c r="I231" s="69">
        <v>0</v>
      </c>
      <c r="J231" s="69">
        <v>0</v>
      </c>
      <c r="K231" s="69">
        <v>0</v>
      </c>
      <c r="L231" s="69">
        <v>0</v>
      </c>
      <c r="M231" s="69">
        <v>0</v>
      </c>
      <c r="N231" s="69">
        <v>0</v>
      </c>
      <c r="O231" s="87">
        <f t="shared" si="41"/>
        <v>11</v>
      </c>
      <c r="P231" s="87">
        <f t="shared" si="42"/>
        <v>17</v>
      </c>
      <c r="Q231" s="88">
        <f t="shared" si="43"/>
        <v>28</v>
      </c>
    </row>
    <row r="232" spans="1:17" ht="27" customHeight="1">
      <c r="A232" s="223"/>
      <c r="B232" s="222"/>
      <c r="C232" s="211"/>
      <c r="D232" s="78" t="s">
        <v>127</v>
      </c>
      <c r="E232" s="69">
        <v>56</v>
      </c>
      <c r="F232" s="69">
        <v>100</v>
      </c>
      <c r="G232" s="69">
        <v>0</v>
      </c>
      <c r="H232" s="69">
        <v>0</v>
      </c>
      <c r="I232" s="69">
        <v>0</v>
      </c>
      <c r="J232" s="69">
        <v>0</v>
      </c>
      <c r="K232" s="69">
        <v>0</v>
      </c>
      <c r="L232" s="69">
        <v>0</v>
      </c>
      <c r="M232" s="69">
        <v>0</v>
      </c>
      <c r="N232" s="69">
        <v>0</v>
      </c>
      <c r="O232" s="87">
        <f t="shared" si="41"/>
        <v>56</v>
      </c>
      <c r="P232" s="87">
        <f t="shared" si="42"/>
        <v>100</v>
      </c>
      <c r="Q232" s="88">
        <f t="shared" si="43"/>
        <v>156</v>
      </c>
    </row>
    <row r="233" spans="1:17" ht="27" customHeight="1">
      <c r="A233" s="223"/>
      <c r="B233" s="222" t="s">
        <v>79</v>
      </c>
      <c r="C233" s="211" t="s">
        <v>15</v>
      </c>
      <c r="D233" s="78" t="s">
        <v>126</v>
      </c>
      <c r="E233" s="69">
        <v>9</v>
      </c>
      <c r="F233" s="69">
        <v>18</v>
      </c>
      <c r="G233" s="69">
        <v>1</v>
      </c>
      <c r="H233" s="69">
        <v>2</v>
      </c>
      <c r="I233" s="69">
        <v>0</v>
      </c>
      <c r="J233" s="69">
        <v>0</v>
      </c>
      <c r="K233" s="69">
        <v>0</v>
      </c>
      <c r="L233" s="69">
        <v>0</v>
      </c>
      <c r="M233" s="69">
        <v>0</v>
      </c>
      <c r="N233" s="69">
        <v>0</v>
      </c>
      <c r="O233" s="87">
        <f t="shared" si="41"/>
        <v>10</v>
      </c>
      <c r="P233" s="87">
        <f t="shared" si="42"/>
        <v>20</v>
      </c>
      <c r="Q233" s="88">
        <f t="shared" si="43"/>
        <v>30</v>
      </c>
    </row>
    <row r="234" spans="1:17" ht="27" customHeight="1">
      <c r="A234" s="223"/>
      <c r="B234" s="222"/>
      <c r="C234" s="211"/>
      <c r="D234" s="78" t="s">
        <v>127</v>
      </c>
      <c r="E234" s="69">
        <v>29</v>
      </c>
      <c r="F234" s="69">
        <v>128</v>
      </c>
      <c r="G234" s="69">
        <v>4</v>
      </c>
      <c r="H234" s="69">
        <v>9</v>
      </c>
      <c r="I234" s="69">
        <v>0</v>
      </c>
      <c r="J234" s="69">
        <v>0</v>
      </c>
      <c r="K234" s="69">
        <v>0</v>
      </c>
      <c r="L234" s="69">
        <v>0</v>
      </c>
      <c r="M234" s="69">
        <v>0</v>
      </c>
      <c r="N234" s="69">
        <v>0</v>
      </c>
      <c r="O234" s="87">
        <f t="shared" si="41"/>
        <v>33</v>
      </c>
      <c r="P234" s="87">
        <f t="shared" si="42"/>
        <v>137</v>
      </c>
      <c r="Q234" s="88">
        <f t="shared" si="43"/>
        <v>170</v>
      </c>
    </row>
    <row r="235" spans="1:17" ht="27" customHeight="1">
      <c r="A235" s="223"/>
      <c r="B235" s="222" t="s">
        <v>80</v>
      </c>
      <c r="C235" s="211" t="s">
        <v>15</v>
      </c>
      <c r="D235" s="78" t="s">
        <v>126</v>
      </c>
      <c r="E235" s="69">
        <v>2</v>
      </c>
      <c r="F235" s="69">
        <v>23</v>
      </c>
      <c r="G235" s="69">
        <v>0</v>
      </c>
      <c r="H235" s="69">
        <v>0</v>
      </c>
      <c r="I235" s="69">
        <v>0</v>
      </c>
      <c r="J235" s="69">
        <v>0</v>
      </c>
      <c r="K235" s="69">
        <v>0</v>
      </c>
      <c r="L235" s="69">
        <v>0</v>
      </c>
      <c r="M235" s="69">
        <v>0</v>
      </c>
      <c r="N235" s="69">
        <v>0</v>
      </c>
      <c r="O235" s="87">
        <f t="shared" si="41"/>
        <v>2</v>
      </c>
      <c r="P235" s="87">
        <f t="shared" si="42"/>
        <v>23</v>
      </c>
      <c r="Q235" s="88">
        <f t="shared" si="43"/>
        <v>25</v>
      </c>
    </row>
    <row r="236" spans="1:17" ht="27" customHeight="1">
      <c r="A236" s="223"/>
      <c r="B236" s="222"/>
      <c r="C236" s="211"/>
      <c r="D236" s="78" t="s">
        <v>127</v>
      </c>
      <c r="E236" s="69">
        <v>29</v>
      </c>
      <c r="F236" s="69">
        <v>123</v>
      </c>
      <c r="G236" s="69">
        <v>0</v>
      </c>
      <c r="H236" s="69">
        <v>3</v>
      </c>
      <c r="I236" s="69">
        <v>0</v>
      </c>
      <c r="J236" s="69">
        <v>0</v>
      </c>
      <c r="K236" s="69">
        <v>0</v>
      </c>
      <c r="L236" s="69">
        <v>0</v>
      </c>
      <c r="M236" s="69">
        <v>0</v>
      </c>
      <c r="N236" s="69">
        <v>0</v>
      </c>
      <c r="O236" s="87">
        <f t="shared" si="41"/>
        <v>29</v>
      </c>
      <c r="P236" s="87">
        <f t="shared" si="42"/>
        <v>126</v>
      </c>
      <c r="Q236" s="88">
        <f t="shared" si="43"/>
        <v>155</v>
      </c>
    </row>
    <row r="237" spans="1:17" ht="27" customHeight="1">
      <c r="A237" s="223"/>
      <c r="B237" s="222" t="s">
        <v>81</v>
      </c>
      <c r="C237" s="211" t="s">
        <v>15</v>
      </c>
      <c r="D237" s="78" t="s">
        <v>126</v>
      </c>
      <c r="E237" s="69">
        <v>3</v>
      </c>
      <c r="F237" s="69">
        <v>90</v>
      </c>
      <c r="G237" s="69">
        <v>1</v>
      </c>
      <c r="H237" s="69">
        <v>4</v>
      </c>
      <c r="I237" s="69">
        <v>0</v>
      </c>
      <c r="J237" s="69">
        <v>0</v>
      </c>
      <c r="K237" s="69">
        <v>0</v>
      </c>
      <c r="L237" s="69">
        <v>0</v>
      </c>
      <c r="M237" s="69">
        <v>0</v>
      </c>
      <c r="N237" s="69">
        <v>0</v>
      </c>
      <c r="O237" s="87">
        <f t="shared" si="41"/>
        <v>4</v>
      </c>
      <c r="P237" s="87">
        <f t="shared" si="42"/>
        <v>94</v>
      </c>
      <c r="Q237" s="88">
        <f t="shared" si="43"/>
        <v>98</v>
      </c>
    </row>
    <row r="238" spans="1:17" ht="27" customHeight="1">
      <c r="A238" s="223"/>
      <c r="B238" s="222"/>
      <c r="C238" s="211"/>
      <c r="D238" s="78" t="s">
        <v>127</v>
      </c>
      <c r="E238" s="69">
        <v>39</v>
      </c>
      <c r="F238" s="69">
        <v>339</v>
      </c>
      <c r="G238" s="69">
        <v>3</v>
      </c>
      <c r="H238" s="69">
        <v>24</v>
      </c>
      <c r="I238" s="69">
        <v>0</v>
      </c>
      <c r="J238" s="69">
        <v>0</v>
      </c>
      <c r="K238" s="69">
        <v>0</v>
      </c>
      <c r="L238" s="69">
        <v>0</v>
      </c>
      <c r="M238" s="69">
        <v>0</v>
      </c>
      <c r="N238" s="69">
        <v>0</v>
      </c>
      <c r="O238" s="87">
        <f t="shared" si="41"/>
        <v>42</v>
      </c>
      <c r="P238" s="87">
        <f t="shared" si="42"/>
        <v>363</v>
      </c>
      <c r="Q238" s="88">
        <f t="shared" si="43"/>
        <v>405</v>
      </c>
    </row>
    <row r="239" spans="1:17" ht="27" customHeight="1">
      <c r="A239" s="223"/>
      <c r="B239" s="222" t="s">
        <v>82</v>
      </c>
      <c r="C239" s="211" t="s">
        <v>15</v>
      </c>
      <c r="D239" s="78" t="s">
        <v>126</v>
      </c>
      <c r="E239" s="69">
        <v>0</v>
      </c>
      <c r="F239" s="69">
        <v>24</v>
      </c>
      <c r="G239" s="69">
        <v>0</v>
      </c>
      <c r="H239" s="69">
        <v>0</v>
      </c>
      <c r="I239" s="69">
        <v>0</v>
      </c>
      <c r="J239" s="69">
        <v>0</v>
      </c>
      <c r="K239" s="69">
        <v>0</v>
      </c>
      <c r="L239" s="69">
        <v>0</v>
      </c>
      <c r="M239" s="69">
        <v>0</v>
      </c>
      <c r="N239" s="69">
        <v>0</v>
      </c>
      <c r="O239" s="87">
        <f t="shared" si="41"/>
        <v>0</v>
      </c>
      <c r="P239" s="87">
        <f t="shared" si="42"/>
        <v>24</v>
      </c>
      <c r="Q239" s="88">
        <f t="shared" si="43"/>
        <v>24</v>
      </c>
    </row>
    <row r="240" spans="1:17" ht="27" customHeight="1">
      <c r="A240" s="223"/>
      <c r="B240" s="222"/>
      <c r="C240" s="211"/>
      <c r="D240" s="78" t="s">
        <v>127</v>
      </c>
      <c r="E240" s="69">
        <v>0</v>
      </c>
      <c r="F240" s="69">
        <v>32</v>
      </c>
      <c r="G240" s="69">
        <v>0</v>
      </c>
      <c r="H240" s="69">
        <v>0</v>
      </c>
      <c r="I240" s="69">
        <v>0</v>
      </c>
      <c r="J240" s="69">
        <v>0</v>
      </c>
      <c r="K240" s="69">
        <v>0</v>
      </c>
      <c r="L240" s="69">
        <v>0</v>
      </c>
      <c r="M240" s="69">
        <v>0</v>
      </c>
      <c r="N240" s="69">
        <v>0</v>
      </c>
      <c r="O240" s="87">
        <f t="shared" si="41"/>
        <v>0</v>
      </c>
      <c r="P240" s="87">
        <f t="shared" si="42"/>
        <v>32</v>
      </c>
      <c r="Q240" s="88">
        <f t="shared" si="43"/>
        <v>32</v>
      </c>
    </row>
    <row r="241" spans="1:17" ht="27" customHeight="1">
      <c r="A241" s="223"/>
      <c r="B241" s="224" t="s">
        <v>83</v>
      </c>
      <c r="C241" s="208" t="s">
        <v>15</v>
      </c>
      <c r="D241" s="73" t="s">
        <v>126</v>
      </c>
      <c r="E241" s="70">
        <f>E239+E237+E235+E233+E231</f>
        <v>25</v>
      </c>
      <c r="F241" s="70">
        <f aca="true" t="shared" si="48" ref="F241:N241">F239+F237+F235+F233+F231</f>
        <v>172</v>
      </c>
      <c r="G241" s="70">
        <f t="shared" si="48"/>
        <v>2</v>
      </c>
      <c r="H241" s="70">
        <f t="shared" si="48"/>
        <v>6</v>
      </c>
      <c r="I241" s="70">
        <f t="shared" si="48"/>
        <v>0</v>
      </c>
      <c r="J241" s="70">
        <f t="shared" si="48"/>
        <v>0</v>
      </c>
      <c r="K241" s="70">
        <f t="shared" si="48"/>
        <v>0</v>
      </c>
      <c r="L241" s="70">
        <f t="shared" si="48"/>
        <v>0</v>
      </c>
      <c r="M241" s="70">
        <f t="shared" si="48"/>
        <v>0</v>
      </c>
      <c r="N241" s="70">
        <f t="shared" si="48"/>
        <v>0</v>
      </c>
      <c r="O241" s="87">
        <f t="shared" si="41"/>
        <v>27</v>
      </c>
      <c r="P241" s="87">
        <f t="shared" si="42"/>
        <v>178</v>
      </c>
      <c r="Q241" s="88">
        <f t="shared" si="43"/>
        <v>205</v>
      </c>
    </row>
    <row r="242" spans="1:17" ht="27" customHeight="1">
      <c r="A242" s="223"/>
      <c r="B242" s="224"/>
      <c r="C242" s="208"/>
      <c r="D242" s="73" t="s">
        <v>127</v>
      </c>
      <c r="E242" s="70">
        <f>E240+E238+E236+E234+E232</f>
        <v>153</v>
      </c>
      <c r="F242" s="70">
        <f aca="true" t="shared" si="49" ref="F242:N242">F240+F238+F236+F234+F232</f>
        <v>722</v>
      </c>
      <c r="G242" s="70">
        <f t="shared" si="49"/>
        <v>7</v>
      </c>
      <c r="H242" s="70">
        <f t="shared" si="49"/>
        <v>36</v>
      </c>
      <c r="I242" s="70">
        <f t="shared" si="49"/>
        <v>0</v>
      </c>
      <c r="J242" s="70">
        <f t="shared" si="49"/>
        <v>0</v>
      </c>
      <c r="K242" s="70">
        <f t="shared" si="49"/>
        <v>0</v>
      </c>
      <c r="L242" s="70">
        <f t="shared" si="49"/>
        <v>0</v>
      </c>
      <c r="M242" s="70">
        <f t="shared" si="49"/>
        <v>0</v>
      </c>
      <c r="N242" s="70">
        <f t="shared" si="49"/>
        <v>0</v>
      </c>
      <c r="O242" s="87">
        <f t="shared" si="41"/>
        <v>160</v>
      </c>
      <c r="P242" s="87">
        <f t="shared" si="42"/>
        <v>758</v>
      </c>
      <c r="Q242" s="88">
        <f t="shared" si="43"/>
        <v>918</v>
      </c>
    </row>
    <row r="243" spans="1:17" ht="27" customHeight="1">
      <c r="A243" s="223" t="s">
        <v>84</v>
      </c>
      <c r="B243" s="222" t="s">
        <v>178</v>
      </c>
      <c r="C243" s="211" t="s">
        <v>26</v>
      </c>
      <c r="D243" s="78" t="s">
        <v>126</v>
      </c>
      <c r="E243" s="69">
        <v>0</v>
      </c>
      <c r="F243" s="69">
        <v>18</v>
      </c>
      <c r="G243" s="69">
        <v>0</v>
      </c>
      <c r="H243" s="69">
        <v>1</v>
      </c>
      <c r="I243" s="69">
        <v>0</v>
      </c>
      <c r="J243" s="69">
        <v>0</v>
      </c>
      <c r="K243" s="69">
        <v>0</v>
      </c>
      <c r="L243" s="69">
        <v>0</v>
      </c>
      <c r="M243" s="69">
        <v>0</v>
      </c>
      <c r="N243" s="69">
        <v>0</v>
      </c>
      <c r="O243" s="87">
        <f t="shared" si="41"/>
        <v>0</v>
      </c>
      <c r="P243" s="87">
        <f t="shared" si="42"/>
        <v>19</v>
      </c>
      <c r="Q243" s="88">
        <f t="shared" si="43"/>
        <v>19</v>
      </c>
    </row>
    <row r="244" spans="1:17" ht="27" customHeight="1">
      <c r="A244" s="223"/>
      <c r="B244" s="222"/>
      <c r="C244" s="211"/>
      <c r="D244" s="78" t="s">
        <v>127</v>
      </c>
      <c r="E244" s="69">
        <v>9</v>
      </c>
      <c r="F244" s="69">
        <v>65</v>
      </c>
      <c r="G244" s="69">
        <v>1</v>
      </c>
      <c r="H244" s="69">
        <v>2</v>
      </c>
      <c r="I244" s="69">
        <v>0</v>
      </c>
      <c r="J244" s="69">
        <v>0</v>
      </c>
      <c r="K244" s="69">
        <v>0</v>
      </c>
      <c r="L244" s="69">
        <v>0</v>
      </c>
      <c r="M244" s="69">
        <v>0</v>
      </c>
      <c r="N244" s="69">
        <v>0</v>
      </c>
      <c r="O244" s="87">
        <f t="shared" si="41"/>
        <v>10</v>
      </c>
      <c r="P244" s="87">
        <f t="shared" si="42"/>
        <v>67</v>
      </c>
      <c r="Q244" s="88">
        <f t="shared" si="43"/>
        <v>77</v>
      </c>
    </row>
    <row r="245" spans="1:17" ht="27" customHeight="1">
      <c r="A245" s="223"/>
      <c r="B245" s="222" t="s">
        <v>81</v>
      </c>
      <c r="C245" s="211" t="s">
        <v>26</v>
      </c>
      <c r="D245" s="78" t="s">
        <v>126</v>
      </c>
      <c r="E245" s="69">
        <v>3</v>
      </c>
      <c r="F245" s="69">
        <v>43</v>
      </c>
      <c r="G245" s="69">
        <v>0</v>
      </c>
      <c r="H245" s="69">
        <v>0</v>
      </c>
      <c r="I245" s="69">
        <v>0</v>
      </c>
      <c r="J245" s="69">
        <v>0</v>
      </c>
      <c r="K245" s="69">
        <v>0</v>
      </c>
      <c r="L245" s="69">
        <v>0</v>
      </c>
      <c r="M245" s="69">
        <v>0</v>
      </c>
      <c r="N245" s="69">
        <v>0</v>
      </c>
      <c r="O245" s="87">
        <f t="shared" si="41"/>
        <v>3</v>
      </c>
      <c r="P245" s="87">
        <f t="shared" si="42"/>
        <v>43</v>
      </c>
      <c r="Q245" s="88">
        <f t="shared" si="43"/>
        <v>46</v>
      </c>
    </row>
    <row r="246" spans="1:17" ht="27" customHeight="1">
      <c r="A246" s="223"/>
      <c r="B246" s="222"/>
      <c r="C246" s="211"/>
      <c r="D246" s="78" t="s">
        <v>127</v>
      </c>
      <c r="E246" s="69">
        <v>22</v>
      </c>
      <c r="F246" s="69">
        <v>154</v>
      </c>
      <c r="G246" s="69">
        <v>0</v>
      </c>
      <c r="H246" s="69">
        <v>7</v>
      </c>
      <c r="I246" s="69">
        <v>0</v>
      </c>
      <c r="J246" s="69">
        <v>0</v>
      </c>
      <c r="K246" s="69">
        <v>0</v>
      </c>
      <c r="L246" s="69">
        <v>0</v>
      </c>
      <c r="M246" s="69">
        <v>0</v>
      </c>
      <c r="N246" s="69">
        <v>0</v>
      </c>
      <c r="O246" s="87">
        <f t="shared" si="41"/>
        <v>22</v>
      </c>
      <c r="P246" s="87">
        <f t="shared" si="42"/>
        <v>161</v>
      </c>
      <c r="Q246" s="88">
        <f t="shared" si="43"/>
        <v>183</v>
      </c>
    </row>
    <row r="247" spans="1:24" ht="27" customHeight="1">
      <c r="A247" s="223"/>
      <c r="B247" s="224" t="s">
        <v>180</v>
      </c>
      <c r="C247" s="208" t="s">
        <v>26</v>
      </c>
      <c r="D247" s="73" t="s">
        <v>126</v>
      </c>
      <c r="E247" s="70">
        <f>E245+E243</f>
        <v>3</v>
      </c>
      <c r="F247" s="70">
        <f aca="true" t="shared" si="50" ref="F247:N247">F245+F243</f>
        <v>61</v>
      </c>
      <c r="G247" s="70">
        <f t="shared" si="50"/>
        <v>0</v>
      </c>
      <c r="H247" s="70">
        <f t="shared" si="50"/>
        <v>1</v>
      </c>
      <c r="I247" s="70">
        <f t="shared" si="50"/>
        <v>0</v>
      </c>
      <c r="J247" s="70">
        <f t="shared" si="50"/>
        <v>0</v>
      </c>
      <c r="K247" s="70">
        <f t="shared" si="50"/>
        <v>0</v>
      </c>
      <c r="L247" s="70">
        <f t="shared" si="50"/>
        <v>0</v>
      </c>
      <c r="M247" s="70">
        <f t="shared" si="50"/>
        <v>0</v>
      </c>
      <c r="N247" s="70">
        <f t="shared" si="50"/>
        <v>0</v>
      </c>
      <c r="O247" s="87">
        <f>M247+K247+I247+G247+E247</f>
        <v>3</v>
      </c>
      <c r="P247" s="87">
        <f>N247+L247+J247+H247+F247</f>
        <v>62</v>
      </c>
      <c r="Q247" s="88">
        <f>SUM(O247:P247)</f>
        <v>65</v>
      </c>
      <c r="S247" s="43"/>
      <c r="T247" s="43"/>
      <c r="U247" s="53"/>
      <c r="V247" s="43"/>
      <c r="W247" s="43"/>
      <c r="X247" s="43"/>
    </row>
    <row r="248" spans="1:24" ht="27" customHeight="1">
      <c r="A248" s="223"/>
      <c r="B248" s="224"/>
      <c r="C248" s="208"/>
      <c r="D248" s="73" t="s">
        <v>127</v>
      </c>
      <c r="E248" s="70">
        <f>E246+E244</f>
        <v>31</v>
      </c>
      <c r="F248" s="70">
        <f aca="true" t="shared" si="51" ref="F248:N248">F246+F244</f>
        <v>219</v>
      </c>
      <c r="G248" s="70">
        <f t="shared" si="51"/>
        <v>1</v>
      </c>
      <c r="H248" s="70">
        <f t="shared" si="51"/>
        <v>9</v>
      </c>
      <c r="I248" s="70">
        <f t="shared" si="51"/>
        <v>0</v>
      </c>
      <c r="J248" s="70">
        <f t="shared" si="51"/>
        <v>0</v>
      </c>
      <c r="K248" s="70">
        <f t="shared" si="51"/>
        <v>0</v>
      </c>
      <c r="L248" s="70">
        <f t="shared" si="51"/>
        <v>0</v>
      </c>
      <c r="M248" s="70">
        <f t="shared" si="51"/>
        <v>0</v>
      </c>
      <c r="N248" s="70">
        <f t="shared" si="51"/>
        <v>0</v>
      </c>
      <c r="O248" s="87">
        <f>M248+K248+I248+G248+E248</f>
        <v>32</v>
      </c>
      <c r="P248" s="87">
        <f>N248+L248+J248+H248+F248</f>
        <v>228</v>
      </c>
      <c r="Q248" s="88">
        <f>SUM(O248:P248)</f>
        <v>260</v>
      </c>
      <c r="S248" s="43"/>
      <c r="T248" s="43"/>
      <c r="U248" s="53"/>
      <c r="V248" s="43"/>
      <c r="W248" s="43"/>
      <c r="X248" s="43"/>
    </row>
    <row r="249" spans="1:17" ht="27" customHeight="1">
      <c r="A249" s="223" t="s">
        <v>179</v>
      </c>
      <c r="B249" s="222" t="s">
        <v>178</v>
      </c>
      <c r="C249" s="211" t="s">
        <v>25</v>
      </c>
      <c r="D249" s="78" t="s">
        <v>126</v>
      </c>
      <c r="E249" s="69">
        <v>2</v>
      </c>
      <c r="F249" s="69">
        <v>9</v>
      </c>
      <c r="G249" s="69">
        <v>0</v>
      </c>
      <c r="H249" s="69">
        <v>0</v>
      </c>
      <c r="I249" s="69">
        <v>0</v>
      </c>
      <c r="J249" s="69">
        <v>0</v>
      </c>
      <c r="K249" s="69">
        <v>0</v>
      </c>
      <c r="L249" s="69">
        <v>0</v>
      </c>
      <c r="M249" s="69">
        <v>0</v>
      </c>
      <c r="N249" s="69">
        <v>0</v>
      </c>
      <c r="O249" s="87">
        <f>M249+K249+I249+G249+E249</f>
        <v>2</v>
      </c>
      <c r="P249" s="87">
        <f>N249+L249+J249+H249+F249</f>
        <v>9</v>
      </c>
      <c r="Q249" s="88">
        <f>SUM(O249:P249)</f>
        <v>11</v>
      </c>
    </row>
    <row r="250" spans="1:17" ht="27" customHeight="1">
      <c r="A250" s="223"/>
      <c r="B250" s="222"/>
      <c r="C250" s="211"/>
      <c r="D250" s="78" t="s">
        <v>127</v>
      </c>
      <c r="E250" s="69">
        <v>7</v>
      </c>
      <c r="F250" s="69">
        <v>20</v>
      </c>
      <c r="G250" s="69">
        <v>0</v>
      </c>
      <c r="H250" s="69">
        <v>0</v>
      </c>
      <c r="I250" s="69">
        <v>0</v>
      </c>
      <c r="J250" s="69">
        <v>0</v>
      </c>
      <c r="K250" s="69">
        <v>0</v>
      </c>
      <c r="L250" s="69">
        <v>0</v>
      </c>
      <c r="M250" s="69">
        <v>0</v>
      </c>
      <c r="N250" s="69">
        <v>0</v>
      </c>
      <c r="O250" s="87">
        <f>M250+K250+I250+G250+E250</f>
        <v>7</v>
      </c>
      <c r="P250" s="87">
        <f>N250+L250+J250+H250+F250</f>
        <v>20</v>
      </c>
      <c r="Q250" s="88">
        <f>SUM(O250:P250)</f>
        <v>27</v>
      </c>
    </row>
    <row r="251" spans="1:17" ht="27" customHeight="1">
      <c r="A251" s="223"/>
      <c r="B251" s="222" t="s">
        <v>81</v>
      </c>
      <c r="C251" s="211" t="s">
        <v>25</v>
      </c>
      <c r="D251" s="78" t="s">
        <v>126</v>
      </c>
      <c r="E251" s="69">
        <v>6</v>
      </c>
      <c r="F251" s="69">
        <v>28</v>
      </c>
      <c r="G251" s="69">
        <v>0</v>
      </c>
      <c r="H251" s="69">
        <v>0</v>
      </c>
      <c r="I251" s="69">
        <v>0</v>
      </c>
      <c r="J251" s="69">
        <v>0</v>
      </c>
      <c r="K251" s="69">
        <v>0</v>
      </c>
      <c r="L251" s="69">
        <v>0</v>
      </c>
      <c r="M251" s="69">
        <v>0</v>
      </c>
      <c r="N251" s="69">
        <v>0</v>
      </c>
      <c r="O251" s="87">
        <f t="shared" si="41"/>
        <v>6</v>
      </c>
      <c r="P251" s="87">
        <f t="shared" si="42"/>
        <v>28</v>
      </c>
      <c r="Q251" s="88">
        <f t="shared" si="43"/>
        <v>34</v>
      </c>
    </row>
    <row r="252" spans="1:17" ht="27" customHeight="1">
      <c r="A252" s="223"/>
      <c r="B252" s="222"/>
      <c r="C252" s="211"/>
      <c r="D252" s="78" t="s">
        <v>127</v>
      </c>
      <c r="E252" s="69">
        <v>24</v>
      </c>
      <c r="F252" s="69">
        <v>99</v>
      </c>
      <c r="G252" s="69">
        <v>0</v>
      </c>
      <c r="H252" s="69">
        <v>0</v>
      </c>
      <c r="I252" s="69">
        <v>0</v>
      </c>
      <c r="J252" s="69">
        <v>0</v>
      </c>
      <c r="K252" s="69">
        <v>0</v>
      </c>
      <c r="L252" s="69">
        <v>0</v>
      </c>
      <c r="M252" s="69">
        <v>0</v>
      </c>
      <c r="N252" s="69">
        <v>0</v>
      </c>
      <c r="O252" s="87">
        <f t="shared" si="41"/>
        <v>24</v>
      </c>
      <c r="P252" s="87">
        <f t="shared" si="42"/>
        <v>99</v>
      </c>
      <c r="Q252" s="88">
        <f t="shared" si="43"/>
        <v>123</v>
      </c>
    </row>
    <row r="253" spans="1:17" ht="27" customHeight="1">
      <c r="A253" s="223"/>
      <c r="B253" s="224" t="s">
        <v>181</v>
      </c>
      <c r="C253" s="208" t="s">
        <v>25</v>
      </c>
      <c r="D253" s="73" t="s">
        <v>126</v>
      </c>
      <c r="E253" s="70">
        <f>E251+E249</f>
        <v>8</v>
      </c>
      <c r="F253" s="70">
        <f aca="true" t="shared" si="52" ref="F253:N253">F251+F249</f>
        <v>37</v>
      </c>
      <c r="G253" s="70">
        <f t="shared" si="52"/>
        <v>0</v>
      </c>
      <c r="H253" s="70">
        <f t="shared" si="52"/>
        <v>0</v>
      </c>
      <c r="I253" s="70">
        <f t="shared" si="52"/>
        <v>0</v>
      </c>
      <c r="J253" s="70">
        <f t="shared" si="52"/>
        <v>0</v>
      </c>
      <c r="K253" s="70">
        <f t="shared" si="52"/>
        <v>0</v>
      </c>
      <c r="L253" s="70">
        <f t="shared" si="52"/>
        <v>0</v>
      </c>
      <c r="M253" s="70">
        <f t="shared" si="52"/>
        <v>0</v>
      </c>
      <c r="N253" s="70">
        <f t="shared" si="52"/>
        <v>0</v>
      </c>
      <c r="O253" s="87">
        <f t="shared" si="41"/>
        <v>8</v>
      </c>
      <c r="P253" s="87">
        <f t="shared" si="42"/>
        <v>37</v>
      </c>
      <c r="Q253" s="88">
        <f t="shared" si="43"/>
        <v>45</v>
      </c>
    </row>
    <row r="254" spans="1:17" ht="27" customHeight="1">
      <c r="A254" s="223"/>
      <c r="B254" s="224"/>
      <c r="C254" s="208"/>
      <c r="D254" s="73" t="s">
        <v>127</v>
      </c>
      <c r="E254" s="70">
        <f>E252+E250</f>
        <v>31</v>
      </c>
      <c r="F254" s="70">
        <f aca="true" t="shared" si="53" ref="F254:N254">F252+F250</f>
        <v>119</v>
      </c>
      <c r="G254" s="70">
        <f t="shared" si="53"/>
        <v>0</v>
      </c>
      <c r="H254" s="70">
        <f t="shared" si="53"/>
        <v>0</v>
      </c>
      <c r="I254" s="70">
        <f t="shared" si="53"/>
        <v>0</v>
      </c>
      <c r="J254" s="70">
        <f t="shared" si="53"/>
        <v>0</v>
      </c>
      <c r="K254" s="70">
        <f t="shared" si="53"/>
        <v>0</v>
      </c>
      <c r="L254" s="70">
        <f t="shared" si="53"/>
        <v>0</v>
      </c>
      <c r="M254" s="70">
        <f t="shared" si="53"/>
        <v>0</v>
      </c>
      <c r="N254" s="70">
        <f t="shared" si="53"/>
        <v>0</v>
      </c>
      <c r="O254" s="87">
        <f t="shared" si="41"/>
        <v>31</v>
      </c>
      <c r="P254" s="87">
        <f t="shared" si="42"/>
        <v>119</v>
      </c>
      <c r="Q254" s="88">
        <f t="shared" si="43"/>
        <v>150</v>
      </c>
    </row>
    <row r="255" spans="1:17" ht="27" customHeight="1">
      <c r="A255" s="231" t="s">
        <v>86</v>
      </c>
      <c r="B255" s="232"/>
      <c r="C255" s="216" t="s">
        <v>15</v>
      </c>
      <c r="D255" s="77" t="s">
        <v>126</v>
      </c>
      <c r="E255" s="71">
        <v>40</v>
      </c>
      <c r="F255" s="71">
        <v>33</v>
      </c>
      <c r="G255" s="71">
        <v>0</v>
      </c>
      <c r="H255" s="71">
        <v>0</v>
      </c>
      <c r="I255" s="71">
        <v>0</v>
      </c>
      <c r="J255" s="71">
        <v>0</v>
      </c>
      <c r="K255" s="71">
        <v>0</v>
      </c>
      <c r="L255" s="71">
        <v>0</v>
      </c>
      <c r="M255" s="71">
        <v>0</v>
      </c>
      <c r="N255" s="71">
        <v>0</v>
      </c>
      <c r="O255" s="87">
        <f t="shared" si="41"/>
        <v>40</v>
      </c>
      <c r="P255" s="87">
        <f t="shared" si="42"/>
        <v>33</v>
      </c>
      <c r="Q255" s="88">
        <f t="shared" si="43"/>
        <v>73</v>
      </c>
    </row>
    <row r="256" spans="1:17" ht="27" customHeight="1">
      <c r="A256" s="231"/>
      <c r="B256" s="232"/>
      <c r="C256" s="216"/>
      <c r="D256" s="77" t="s">
        <v>127</v>
      </c>
      <c r="E256" s="71">
        <v>264</v>
      </c>
      <c r="F256" s="71">
        <v>221</v>
      </c>
      <c r="G256" s="71">
        <v>3</v>
      </c>
      <c r="H256" s="71">
        <v>3</v>
      </c>
      <c r="I256" s="71">
        <v>0</v>
      </c>
      <c r="J256" s="71">
        <v>0</v>
      </c>
      <c r="K256" s="71">
        <v>0</v>
      </c>
      <c r="L256" s="71">
        <v>0</v>
      </c>
      <c r="M256" s="71">
        <v>0</v>
      </c>
      <c r="N256" s="71">
        <v>0</v>
      </c>
      <c r="O256" s="87">
        <f t="shared" si="41"/>
        <v>267</v>
      </c>
      <c r="P256" s="87">
        <f t="shared" si="42"/>
        <v>224</v>
      </c>
      <c r="Q256" s="88">
        <f t="shared" si="43"/>
        <v>491</v>
      </c>
    </row>
    <row r="257" spans="1:17" ht="27" customHeight="1">
      <c r="A257" s="231" t="s">
        <v>87</v>
      </c>
      <c r="B257" s="232"/>
      <c r="C257" s="216" t="s">
        <v>15</v>
      </c>
      <c r="D257" s="77" t="s">
        <v>126</v>
      </c>
      <c r="E257" s="71">
        <v>10</v>
      </c>
      <c r="F257" s="71">
        <v>6</v>
      </c>
      <c r="G257" s="71">
        <v>0</v>
      </c>
      <c r="H257" s="71">
        <v>0</v>
      </c>
      <c r="I257" s="71">
        <v>0</v>
      </c>
      <c r="J257" s="71">
        <v>0</v>
      </c>
      <c r="K257" s="71">
        <v>0</v>
      </c>
      <c r="L257" s="71">
        <v>0</v>
      </c>
      <c r="M257" s="71">
        <v>0</v>
      </c>
      <c r="N257" s="71">
        <v>0</v>
      </c>
      <c r="O257" s="87">
        <f t="shared" si="41"/>
        <v>10</v>
      </c>
      <c r="P257" s="87">
        <f t="shared" si="42"/>
        <v>6</v>
      </c>
      <c r="Q257" s="88">
        <f t="shared" si="43"/>
        <v>16</v>
      </c>
    </row>
    <row r="258" spans="1:17" ht="27" customHeight="1">
      <c r="A258" s="231"/>
      <c r="B258" s="232"/>
      <c r="C258" s="216"/>
      <c r="D258" s="77" t="s">
        <v>127</v>
      </c>
      <c r="E258" s="71">
        <v>78</v>
      </c>
      <c r="F258" s="71">
        <v>28</v>
      </c>
      <c r="G258" s="71">
        <v>1</v>
      </c>
      <c r="H258" s="71">
        <v>0</v>
      </c>
      <c r="I258" s="71">
        <v>0</v>
      </c>
      <c r="J258" s="71">
        <v>0</v>
      </c>
      <c r="K258" s="71">
        <v>0</v>
      </c>
      <c r="L258" s="71">
        <v>0</v>
      </c>
      <c r="M258" s="71">
        <v>0</v>
      </c>
      <c r="N258" s="71">
        <v>0</v>
      </c>
      <c r="O258" s="87">
        <f t="shared" si="41"/>
        <v>79</v>
      </c>
      <c r="P258" s="87">
        <f t="shared" si="42"/>
        <v>28</v>
      </c>
      <c r="Q258" s="88">
        <f t="shared" si="43"/>
        <v>107</v>
      </c>
    </row>
    <row r="259" spans="1:17" ht="27" customHeight="1">
      <c r="A259" s="231" t="s">
        <v>88</v>
      </c>
      <c r="B259" s="232"/>
      <c r="C259" s="216" t="s">
        <v>15</v>
      </c>
      <c r="D259" s="77" t="s">
        <v>126</v>
      </c>
      <c r="E259" s="71">
        <v>8</v>
      </c>
      <c r="F259" s="71">
        <v>2</v>
      </c>
      <c r="G259" s="71">
        <v>1</v>
      </c>
      <c r="H259" s="71">
        <v>0</v>
      </c>
      <c r="I259" s="71">
        <v>0</v>
      </c>
      <c r="J259" s="71">
        <v>0</v>
      </c>
      <c r="K259" s="71">
        <v>0</v>
      </c>
      <c r="L259" s="71">
        <v>0</v>
      </c>
      <c r="M259" s="71">
        <v>0</v>
      </c>
      <c r="N259" s="71">
        <v>0</v>
      </c>
      <c r="O259" s="87">
        <f t="shared" si="41"/>
        <v>9</v>
      </c>
      <c r="P259" s="87">
        <f t="shared" si="42"/>
        <v>2</v>
      </c>
      <c r="Q259" s="88">
        <f t="shared" si="43"/>
        <v>11</v>
      </c>
    </row>
    <row r="260" spans="1:17" ht="27" customHeight="1">
      <c r="A260" s="231"/>
      <c r="B260" s="232"/>
      <c r="C260" s="216"/>
      <c r="D260" s="77" t="s">
        <v>127</v>
      </c>
      <c r="E260" s="71">
        <v>67</v>
      </c>
      <c r="F260" s="71">
        <v>42</v>
      </c>
      <c r="G260" s="71">
        <v>5</v>
      </c>
      <c r="H260" s="71">
        <v>2</v>
      </c>
      <c r="I260" s="71">
        <v>0</v>
      </c>
      <c r="J260" s="71">
        <v>0</v>
      </c>
      <c r="K260" s="71">
        <v>0</v>
      </c>
      <c r="L260" s="71">
        <v>0</v>
      </c>
      <c r="M260" s="71">
        <v>0</v>
      </c>
      <c r="N260" s="71">
        <v>0</v>
      </c>
      <c r="O260" s="87">
        <f t="shared" si="41"/>
        <v>72</v>
      </c>
      <c r="P260" s="87">
        <f t="shared" si="42"/>
        <v>44</v>
      </c>
      <c r="Q260" s="88">
        <f t="shared" si="43"/>
        <v>116</v>
      </c>
    </row>
    <row r="261" spans="1:17" ht="27" customHeight="1">
      <c r="A261" s="238" t="s">
        <v>88</v>
      </c>
      <c r="B261" s="222"/>
      <c r="C261" s="211" t="s">
        <v>25</v>
      </c>
      <c r="D261" s="78" t="s">
        <v>126</v>
      </c>
      <c r="E261" s="69">
        <v>0</v>
      </c>
      <c r="F261" s="69">
        <v>1</v>
      </c>
      <c r="G261" s="69">
        <v>0</v>
      </c>
      <c r="H261" s="69">
        <v>0</v>
      </c>
      <c r="I261" s="69">
        <v>0</v>
      </c>
      <c r="J261" s="69">
        <v>0</v>
      </c>
      <c r="K261" s="69">
        <v>0</v>
      </c>
      <c r="L261" s="69">
        <v>0</v>
      </c>
      <c r="M261" s="69">
        <v>0</v>
      </c>
      <c r="N261" s="69">
        <v>0</v>
      </c>
      <c r="O261" s="87">
        <f t="shared" si="41"/>
        <v>0</v>
      </c>
      <c r="P261" s="87">
        <f t="shared" si="42"/>
        <v>1</v>
      </c>
      <c r="Q261" s="88">
        <f t="shared" si="43"/>
        <v>1</v>
      </c>
    </row>
    <row r="262" spans="1:17" ht="27" customHeight="1" thickBot="1">
      <c r="A262" s="248"/>
      <c r="B262" s="249"/>
      <c r="C262" s="215"/>
      <c r="D262" s="89" t="s">
        <v>127</v>
      </c>
      <c r="E262" s="90">
        <v>0</v>
      </c>
      <c r="F262" s="90">
        <v>1</v>
      </c>
      <c r="G262" s="90">
        <v>0</v>
      </c>
      <c r="H262" s="90">
        <v>0</v>
      </c>
      <c r="I262" s="90">
        <v>0</v>
      </c>
      <c r="J262" s="90">
        <v>0</v>
      </c>
      <c r="K262" s="90">
        <v>0</v>
      </c>
      <c r="L262" s="90">
        <v>0</v>
      </c>
      <c r="M262" s="90">
        <v>0</v>
      </c>
      <c r="N262" s="90">
        <v>0</v>
      </c>
      <c r="O262" s="82">
        <f t="shared" si="41"/>
        <v>0</v>
      </c>
      <c r="P262" s="82">
        <f t="shared" si="42"/>
        <v>1</v>
      </c>
      <c r="Q262" s="83">
        <f t="shared" si="43"/>
        <v>1</v>
      </c>
    </row>
    <row r="263" spans="1:17" ht="39.75" customHeight="1" thickTop="1">
      <c r="A263" s="239" t="s">
        <v>0</v>
      </c>
      <c r="B263" s="240"/>
      <c r="C263" s="214" t="s">
        <v>15</v>
      </c>
      <c r="D263" s="72" t="s">
        <v>126</v>
      </c>
      <c r="E263" s="75">
        <f>E259+E257+E255+E241+E229+E227+E203+E171+E167+E165+E163+E147+E145+E143+E141+E139</f>
        <v>1014</v>
      </c>
      <c r="F263" s="75">
        <f aca="true" t="shared" si="54" ref="F263:N263">F259+F257+F255+F241+F229+F227+F203+F171+F167+F165+F163+F147+F145+F143+F141+F139</f>
        <v>1187</v>
      </c>
      <c r="G263" s="75">
        <f t="shared" si="54"/>
        <v>77</v>
      </c>
      <c r="H263" s="75">
        <f t="shared" si="54"/>
        <v>201</v>
      </c>
      <c r="I263" s="75">
        <f t="shared" si="54"/>
        <v>0</v>
      </c>
      <c r="J263" s="75">
        <f t="shared" si="54"/>
        <v>0</v>
      </c>
      <c r="K263" s="75">
        <f t="shared" si="54"/>
        <v>0</v>
      </c>
      <c r="L263" s="75">
        <f t="shared" si="54"/>
        <v>0</v>
      </c>
      <c r="M263" s="75">
        <f t="shared" si="54"/>
        <v>0</v>
      </c>
      <c r="N263" s="75">
        <f t="shared" si="54"/>
        <v>0</v>
      </c>
      <c r="O263" s="79">
        <f aca="true" t="shared" si="55" ref="O263:P265">M263+K263+I263+G263+E263</f>
        <v>1091</v>
      </c>
      <c r="P263" s="79">
        <f t="shared" si="55"/>
        <v>1388</v>
      </c>
      <c r="Q263" s="80">
        <f>SUM(O263:P263)</f>
        <v>2479</v>
      </c>
    </row>
    <row r="264" spans="1:17" ht="39.75" customHeight="1">
      <c r="A264" s="241"/>
      <c r="B264" s="224"/>
      <c r="C264" s="208"/>
      <c r="D264" s="73" t="s">
        <v>127</v>
      </c>
      <c r="E264" s="70">
        <f>E260+E258+E256+E242+E230+E228+E204+E172+E168+E166+E164+E148+E146+E144+E142+E140</f>
        <v>6771</v>
      </c>
      <c r="F264" s="70">
        <f aca="true" t="shared" si="56" ref="F264:N264">F260+F258+F256+F242+F230+F228+F204+F172+F168+F166+F164+F148+F146+F144+F142+F140</f>
        <v>6665</v>
      </c>
      <c r="G264" s="70">
        <f t="shared" si="56"/>
        <v>446</v>
      </c>
      <c r="H264" s="70">
        <f t="shared" si="56"/>
        <v>702</v>
      </c>
      <c r="I264" s="70">
        <f t="shared" si="56"/>
        <v>0</v>
      </c>
      <c r="J264" s="70">
        <f t="shared" si="56"/>
        <v>0</v>
      </c>
      <c r="K264" s="70">
        <f t="shared" si="56"/>
        <v>0</v>
      </c>
      <c r="L264" s="70">
        <f t="shared" si="56"/>
        <v>0</v>
      </c>
      <c r="M264" s="70">
        <f t="shared" si="56"/>
        <v>0</v>
      </c>
      <c r="N264" s="70">
        <f t="shared" si="56"/>
        <v>0</v>
      </c>
      <c r="O264" s="87">
        <f t="shared" si="55"/>
        <v>7217</v>
      </c>
      <c r="P264" s="87">
        <f t="shared" si="55"/>
        <v>7367</v>
      </c>
      <c r="Q264" s="88">
        <f>SUM(O264:P264)</f>
        <v>14584</v>
      </c>
    </row>
    <row r="265" spans="1:17" ht="39.75" customHeight="1">
      <c r="A265" s="241"/>
      <c r="B265" s="224"/>
      <c r="C265" s="208" t="s">
        <v>26</v>
      </c>
      <c r="D265" s="73" t="s">
        <v>126</v>
      </c>
      <c r="E265" s="70">
        <f>E247+E205+E173</f>
        <v>36</v>
      </c>
      <c r="F265" s="70">
        <f aca="true" t="shared" si="57" ref="F265:N265">F247+F205+F173</f>
        <v>96</v>
      </c>
      <c r="G265" s="70">
        <f t="shared" si="57"/>
        <v>3</v>
      </c>
      <c r="H265" s="70">
        <f t="shared" si="57"/>
        <v>5</v>
      </c>
      <c r="I265" s="70">
        <f t="shared" si="57"/>
        <v>0</v>
      </c>
      <c r="J265" s="70">
        <f t="shared" si="57"/>
        <v>0</v>
      </c>
      <c r="K265" s="70">
        <f t="shared" si="57"/>
        <v>0</v>
      </c>
      <c r="L265" s="70">
        <f t="shared" si="57"/>
        <v>0</v>
      </c>
      <c r="M265" s="70">
        <f t="shared" si="57"/>
        <v>0</v>
      </c>
      <c r="N265" s="70">
        <f t="shared" si="57"/>
        <v>0</v>
      </c>
      <c r="O265" s="87">
        <f t="shared" si="55"/>
        <v>39</v>
      </c>
      <c r="P265" s="87">
        <f t="shared" si="55"/>
        <v>101</v>
      </c>
      <c r="Q265" s="88">
        <f>SUM(O265:P265)</f>
        <v>140</v>
      </c>
    </row>
    <row r="266" spans="1:17" ht="39.75" customHeight="1">
      <c r="A266" s="241"/>
      <c r="B266" s="224"/>
      <c r="C266" s="208"/>
      <c r="D266" s="73" t="s">
        <v>127</v>
      </c>
      <c r="E266" s="70">
        <f>E248+E206+E174</f>
        <v>215</v>
      </c>
      <c r="F266" s="70">
        <f aca="true" t="shared" si="58" ref="F266:N266">F248+F206+F174</f>
        <v>366</v>
      </c>
      <c r="G266" s="70">
        <f t="shared" si="58"/>
        <v>10</v>
      </c>
      <c r="H266" s="70">
        <f t="shared" si="58"/>
        <v>18</v>
      </c>
      <c r="I266" s="70">
        <f t="shared" si="58"/>
        <v>0</v>
      </c>
      <c r="J266" s="70">
        <f t="shared" si="58"/>
        <v>0</v>
      </c>
      <c r="K266" s="70">
        <f t="shared" si="58"/>
        <v>0</v>
      </c>
      <c r="L266" s="70">
        <f t="shared" si="58"/>
        <v>0</v>
      </c>
      <c r="M266" s="70">
        <f t="shared" si="58"/>
        <v>0</v>
      </c>
      <c r="N266" s="70">
        <f t="shared" si="58"/>
        <v>0</v>
      </c>
      <c r="O266" s="87">
        <f>M266+K266+I266+G266+E266</f>
        <v>225</v>
      </c>
      <c r="P266" s="87">
        <f>N266+L266+J266+H266+F266</f>
        <v>384</v>
      </c>
      <c r="Q266" s="88">
        <f>SUM(O266:P266)</f>
        <v>609</v>
      </c>
    </row>
    <row r="267" spans="1:17" ht="39.75" customHeight="1">
      <c r="A267" s="241"/>
      <c r="B267" s="224"/>
      <c r="C267" s="208" t="s">
        <v>25</v>
      </c>
      <c r="D267" s="73" t="s">
        <v>126</v>
      </c>
      <c r="E267" s="70">
        <f>E261+E253+E213+E169</f>
        <v>44</v>
      </c>
      <c r="F267" s="70">
        <f aca="true" t="shared" si="59" ref="F267:N267">F261+F253+F213+F169</f>
        <v>87</v>
      </c>
      <c r="G267" s="70">
        <f t="shared" si="59"/>
        <v>0</v>
      </c>
      <c r="H267" s="70">
        <f t="shared" si="59"/>
        <v>0</v>
      </c>
      <c r="I267" s="70">
        <f t="shared" si="59"/>
        <v>0</v>
      </c>
      <c r="J267" s="70">
        <f t="shared" si="59"/>
        <v>0</v>
      </c>
      <c r="K267" s="70">
        <f t="shared" si="59"/>
        <v>0</v>
      </c>
      <c r="L267" s="70">
        <f t="shared" si="59"/>
        <v>0</v>
      </c>
      <c r="M267" s="70">
        <f t="shared" si="59"/>
        <v>0</v>
      </c>
      <c r="N267" s="70">
        <f t="shared" si="59"/>
        <v>0</v>
      </c>
      <c r="O267" s="87">
        <f>M267+K267+I267+G267+E267</f>
        <v>44</v>
      </c>
      <c r="P267" s="87">
        <f>N267+L267+J267+H267+F267</f>
        <v>87</v>
      </c>
      <c r="Q267" s="88">
        <f>SUM(O267:P267)</f>
        <v>131</v>
      </c>
    </row>
    <row r="268" spans="1:17" ht="39.75" customHeight="1" thickBot="1">
      <c r="A268" s="242"/>
      <c r="B268" s="243"/>
      <c r="C268" s="209"/>
      <c r="D268" s="74" t="s">
        <v>127</v>
      </c>
      <c r="E268" s="76">
        <f>E262+E254+E214+E170</f>
        <v>259</v>
      </c>
      <c r="F268" s="76">
        <f aca="true" t="shared" si="60" ref="F268:N268">F262+F254+F214+F170</f>
        <v>289</v>
      </c>
      <c r="G268" s="76">
        <f t="shared" si="60"/>
        <v>2</v>
      </c>
      <c r="H268" s="76">
        <f t="shared" si="60"/>
        <v>0</v>
      </c>
      <c r="I268" s="76">
        <f t="shared" si="60"/>
        <v>0</v>
      </c>
      <c r="J268" s="76">
        <f t="shared" si="60"/>
        <v>0</v>
      </c>
      <c r="K268" s="76">
        <f t="shared" si="60"/>
        <v>0</v>
      </c>
      <c r="L268" s="76">
        <f t="shared" si="60"/>
        <v>0</v>
      </c>
      <c r="M268" s="76">
        <f t="shared" si="60"/>
        <v>0</v>
      </c>
      <c r="N268" s="76">
        <f t="shared" si="60"/>
        <v>0</v>
      </c>
      <c r="O268" s="82">
        <f>M268+K268+I268+G268+E268</f>
        <v>261</v>
      </c>
      <c r="P268" s="82">
        <f>N268+L268+J268+H268+F268</f>
        <v>289</v>
      </c>
      <c r="Q268" s="83">
        <f>SUM(O268:P268)</f>
        <v>550</v>
      </c>
    </row>
    <row r="269" spans="1:17" ht="39.75" customHeight="1" thickTop="1">
      <c r="A269" s="244" t="s">
        <v>182</v>
      </c>
      <c r="B269" s="245"/>
      <c r="C269" s="245"/>
      <c r="D269" s="85" t="s">
        <v>126</v>
      </c>
      <c r="E269" s="79">
        <f>E267+E265+E263</f>
        <v>1094</v>
      </c>
      <c r="F269" s="79">
        <f aca="true" t="shared" si="61" ref="F269:N269">F267+F265+F263</f>
        <v>1370</v>
      </c>
      <c r="G269" s="79">
        <f t="shared" si="61"/>
        <v>80</v>
      </c>
      <c r="H269" s="79">
        <f t="shared" si="61"/>
        <v>206</v>
      </c>
      <c r="I269" s="79">
        <f t="shared" si="61"/>
        <v>0</v>
      </c>
      <c r="J269" s="79">
        <f t="shared" si="61"/>
        <v>0</v>
      </c>
      <c r="K269" s="79">
        <f t="shared" si="61"/>
        <v>0</v>
      </c>
      <c r="L269" s="79">
        <f t="shared" si="61"/>
        <v>0</v>
      </c>
      <c r="M269" s="79">
        <f t="shared" si="61"/>
        <v>0</v>
      </c>
      <c r="N269" s="79">
        <f t="shared" si="61"/>
        <v>0</v>
      </c>
      <c r="O269" s="79">
        <f>M269+K269+I269+G269+E269</f>
        <v>1174</v>
      </c>
      <c r="P269" s="79">
        <f>N269+L269+J269+H269+F269</f>
        <v>1576</v>
      </c>
      <c r="Q269" s="80">
        <f>SUM(O269:P269)</f>
        <v>2750</v>
      </c>
    </row>
    <row r="270" spans="1:17" ht="39.75" customHeight="1" thickBot="1">
      <c r="A270" s="246"/>
      <c r="B270" s="247"/>
      <c r="C270" s="247"/>
      <c r="D270" s="81" t="s">
        <v>127</v>
      </c>
      <c r="E270" s="82">
        <f>E268+E266+E264</f>
        <v>7245</v>
      </c>
      <c r="F270" s="82">
        <f aca="true" t="shared" si="62" ref="F270:N270">F268+F266+F264</f>
        <v>7320</v>
      </c>
      <c r="G270" s="82">
        <f t="shared" si="62"/>
        <v>458</v>
      </c>
      <c r="H270" s="82">
        <f t="shared" si="62"/>
        <v>720</v>
      </c>
      <c r="I270" s="82">
        <f t="shared" si="62"/>
        <v>0</v>
      </c>
      <c r="J270" s="82">
        <f t="shared" si="62"/>
        <v>0</v>
      </c>
      <c r="K270" s="82">
        <f t="shared" si="62"/>
        <v>0</v>
      </c>
      <c r="L270" s="82">
        <f t="shared" si="62"/>
        <v>0</v>
      </c>
      <c r="M270" s="82">
        <f t="shared" si="62"/>
        <v>0</v>
      </c>
      <c r="N270" s="82">
        <f t="shared" si="62"/>
        <v>0</v>
      </c>
      <c r="O270" s="82">
        <f>M270+K270+I270+G270+E270</f>
        <v>7703</v>
      </c>
      <c r="P270" s="82">
        <f>N270+L270+J270+H270+F270</f>
        <v>8040</v>
      </c>
      <c r="Q270" s="83">
        <f>SUM(O270:P270)</f>
        <v>15743</v>
      </c>
    </row>
    <row r="271" ht="28.5" thickTop="1"/>
  </sheetData>
  <sheetProtection/>
  <mergeCells count="300">
    <mergeCell ref="C235:C236"/>
    <mergeCell ref="C237:C238"/>
    <mergeCell ref="C239:C240"/>
    <mergeCell ref="C241:C242"/>
    <mergeCell ref="A243:A248"/>
    <mergeCell ref="C243:C244"/>
    <mergeCell ref="C245:C246"/>
    <mergeCell ref="C247:C248"/>
    <mergeCell ref="A269:C270"/>
    <mergeCell ref="A249:A254"/>
    <mergeCell ref="C249:C250"/>
    <mergeCell ref="C251:C252"/>
    <mergeCell ref="C253:C254"/>
    <mergeCell ref="C255:C256"/>
    <mergeCell ref="C257:C258"/>
    <mergeCell ref="C259:C260"/>
    <mergeCell ref="C261:C262"/>
    <mergeCell ref="A263:B268"/>
    <mergeCell ref="C263:C264"/>
    <mergeCell ref="C265:C266"/>
    <mergeCell ref="C267:C268"/>
    <mergeCell ref="A259:B260"/>
    <mergeCell ref="A261:B262"/>
    <mergeCell ref="B247:B248"/>
    <mergeCell ref="C217:C218"/>
    <mergeCell ref="C219:C220"/>
    <mergeCell ref="C221:C222"/>
    <mergeCell ref="C223:C224"/>
    <mergeCell ref="C225:C226"/>
    <mergeCell ref="C227:C228"/>
    <mergeCell ref="C229:C230"/>
    <mergeCell ref="C231:C232"/>
    <mergeCell ref="C233:C234"/>
    <mergeCell ref="C203:C204"/>
    <mergeCell ref="C205:C206"/>
    <mergeCell ref="A207:A214"/>
    <mergeCell ref="C207:C208"/>
    <mergeCell ref="C209:C210"/>
    <mergeCell ref="C211:C212"/>
    <mergeCell ref="C213:C214"/>
    <mergeCell ref="C215:C216"/>
    <mergeCell ref="B215:B216"/>
    <mergeCell ref="C185:C186"/>
    <mergeCell ref="C187:C188"/>
    <mergeCell ref="C189:C190"/>
    <mergeCell ref="C191:C192"/>
    <mergeCell ref="C193:C194"/>
    <mergeCell ref="C195:C196"/>
    <mergeCell ref="C197:C198"/>
    <mergeCell ref="C199:C200"/>
    <mergeCell ref="C201:C202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83:C184"/>
    <mergeCell ref="C175:C176"/>
    <mergeCell ref="C177:C178"/>
    <mergeCell ref="C179:C180"/>
    <mergeCell ref="A173:B174"/>
    <mergeCell ref="C173:C174"/>
    <mergeCell ref="A165:B166"/>
    <mergeCell ref="A167:B168"/>
    <mergeCell ref="B179:B180"/>
    <mergeCell ref="B181:B182"/>
    <mergeCell ref="C155:C156"/>
    <mergeCell ref="C157:C158"/>
    <mergeCell ref="C159:C160"/>
    <mergeCell ref="C161:C162"/>
    <mergeCell ref="C163:C164"/>
    <mergeCell ref="C165:C166"/>
    <mergeCell ref="C167:C168"/>
    <mergeCell ref="A171:B172"/>
    <mergeCell ref="C171:C172"/>
    <mergeCell ref="A149:A156"/>
    <mergeCell ref="A157:A164"/>
    <mergeCell ref="A175:A178"/>
    <mergeCell ref="B175:B176"/>
    <mergeCell ref="B177:B178"/>
    <mergeCell ref="B149:B150"/>
    <mergeCell ref="B151:B152"/>
    <mergeCell ref="B153:B154"/>
    <mergeCell ref="B155:B156"/>
    <mergeCell ref="A86:A93"/>
    <mergeCell ref="A80:A85"/>
    <mergeCell ref="A128:B133"/>
    <mergeCell ref="A134:C135"/>
    <mergeCell ref="C169:C170"/>
    <mergeCell ref="A169:B170"/>
    <mergeCell ref="C181:C182"/>
    <mergeCell ref="A70:B71"/>
    <mergeCell ref="A66:A69"/>
    <mergeCell ref="B66:B67"/>
    <mergeCell ref="A72:A79"/>
    <mergeCell ref="B116:B117"/>
    <mergeCell ref="A126:B127"/>
    <mergeCell ref="A124:B125"/>
    <mergeCell ref="A94:B95"/>
    <mergeCell ref="B106:B107"/>
    <mergeCell ref="B104:B105"/>
    <mergeCell ref="B102:B103"/>
    <mergeCell ref="B100:B101"/>
    <mergeCell ref="B98:B99"/>
    <mergeCell ref="B96:B97"/>
    <mergeCell ref="A96:A107"/>
    <mergeCell ref="B118:B119"/>
    <mergeCell ref="B114:B115"/>
    <mergeCell ref="B112:B113"/>
    <mergeCell ref="B68:B69"/>
    <mergeCell ref="B78:B79"/>
    <mergeCell ref="B76:B77"/>
    <mergeCell ref="B74:B75"/>
    <mergeCell ref="B72:B73"/>
    <mergeCell ref="B92:B93"/>
    <mergeCell ref="B90:B91"/>
    <mergeCell ref="B88:B89"/>
    <mergeCell ref="B86:B87"/>
    <mergeCell ref="B84:B85"/>
    <mergeCell ref="B82:B83"/>
    <mergeCell ref="B80:B81"/>
    <mergeCell ref="A8:B9"/>
    <mergeCell ref="A6:B7"/>
    <mergeCell ref="A4:B5"/>
    <mergeCell ref="A32:B33"/>
    <mergeCell ref="A30:B31"/>
    <mergeCell ref="B52:B53"/>
    <mergeCell ref="B50:B51"/>
    <mergeCell ref="B48:B49"/>
    <mergeCell ref="B46:B47"/>
    <mergeCell ref="B44:B45"/>
    <mergeCell ref="B42:B43"/>
    <mergeCell ref="B40:B41"/>
    <mergeCell ref="A14:A21"/>
    <mergeCell ref="A22:A29"/>
    <mergeCell ref="A40:A43"/>
    <mergeCell ref="A44:A65"/>
    <mergeCell ref="B64:B65"/>
    <mergeCell ref="A12:B13"/>
    <mergeCell ref="A10:B11"/>
    <mergeCell ref="B26:B27"/>
    <mergeCell ref="B24:B25"/>
    <mergeCell ref="B28:B29"/>
    <mergeCell ref="B22:B23"/>
    <mergeCell ref="B20:B21"/>
    <mergeCell ref="B18:B19"/>
    <mergeCell ref="B16:B17"/>
    <mergeCell ref="B14:B15"/>
    <mergeCell ref="B62:B63"/>
    <mergeCell ref="B60:B61"/>
    <mergeCell ref="B58:B59"/>
    <mergeCell ref="B56:B57"/>
    <mergeCell ref="B54:B55"/>
    <mergeCell ref="A34:B35"/>
    <mergeCell ref="A38:B39"/>
    <mergeCell ref="A36:B37"/>
    <mergeCell ref="A1:Q1"/>
    <mergeCell ref="E2:F2"/>
    <mergeCell ref="G2:H2"/>
    <mergeCell ref="I2:J2"/>
    <mergeCell ref="K2:L2"/>
    <mergeCell ref="M2:N2"/>
    <mergeCell ref="O2:Q2"/>
    <mergeCell ref="A2:B3"/>
    <mergeCell ref="D2:D3"/>
    <mergeCell ref="C2:C3"/>
    <mergeCell ref="B187:B188"/>
    <mergeCell ref="B189:B190"/>
    <mergeCell ref="B191:B192"/>
    <mergeCell ref="B193:B194"/>
    <mergeCell ref="B195:B196"/>
    <mergeCell ref="B221:B222"/>
    <mergeCell ref="B223:B224"/>
    <mergeCell ref="A205:B206"/>
    <mergeCell ref="A179:A200"/>
    <mergeCell ref="A201:A204"/>
    <mergeCell ref="A215:A220"/>
    <mergeCell ref="A221:A228"/>
    <mergeCell ref="B197:B198"/>
    <mergeCell ref="B199:B200"/>
    <mergeCell ref="B201:B202"/>
    <mergeCell ref="B203:B204"/>
    <mergeCell ref="B225:B226"/>
    <mergeCell ref="B227:B228"/>
    <mergeCell ref="B207:B208"/>
    <mergeCell ref="B209:B210"/>
    <mergeCell ref="B211:B212"/>
    <mergeCell ref="B213:B214"/>
    <mergeCell ref="B217:B218"/>
    <mergeCell ref="B219:B220"/>
    <mergeCell ref="A255:B256"/>
    <mergeCell ref="A257:B258"/>
    <mergeCell ref="B243:B244"/>
    <mergeCell ref="B245:B246"/>
    <mergeCell ref="B251:B252"/>
    <mergeCell ref="B253:B254"/>
    <mergeCell ref="A229:B230"/>
    <mergeCell ref="A231:A242"/>
    <mergeCell ref="B231:B232"/>
    <mergeCell ref="B233:B234"/>
    <mergeCell ref="B235:B236"/>
    <mergeCell ref="B237:B238"/>
    <mergeCell ref="B239:B240"/>
    <mergeCell ref="B241:B242"/>
    <mergeCell ref="B249:B250"/>
    <mergeCell ref="B161:B162"/>
    <mergeCell ref="B163:B164"/>
    <mergeCell ref="A139:B140"/>
    <mergeCell ref="A141:B142"/>
    <mergeCell ref="A143:B144"/>
    <mergeCell ref="A145:B146"/>
    <mergeCell ref="A147:B148"/>
    <mergeCell ref="A120:B121"/>
    <mergeCell ref="A122:B123"/>
    <mergeCell ref="B157:B158"/>
    <mergeCell ref="B159:B160"/>
    <mergeCell ref="B183:B184"/>
    <mergeCell ref="B185:B186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4:C35"/>
    <mergeCell ref="C32:C33"/>
    <mergeCell ref="C30:C31"/>
    <mergeCell ref="C36:C37"/>
    <mergeCell ref="C44:C45"/>
    <mergeCell ref="C42:C43"/>
    <mergeCell ref="C40:C41"/>
    <mergeCell ref="C38:C39"/>
    <mergeCell ref="C50:C51"/>
    <mergeCell ref="C48:C49"/>
    <mergeCell ref="C46:C47"/>
    <mergeCell ref="C62:C63"/>
    <mergeCell ref="C60:C61"/>
    <mergeCell ref="C58:C59"/>
    <mergeCell ref="C56:C57"/>
    <mergeCell ref="C54:C55"/>
    <mergeCell ref="C52:C53"/>
    <mergeCell ref="C70:C71"/>
    <mergeCell ref="C68:C69"/>
    <mergeCell ref="C66:C67"/>
    <mergeCell ref="C64:C65"/>
    <mergeCell ref="C78:C79"/>
    <mergeCell ref="C76:C77"/>
    <mergeCell ref="C74:C75"/>
    <mergeCell ref="C72:C73"/>
    <mergeCell ref="C84:C85"/>
    <mergeCell ref="C82:C83"/>
    <mergeCell ref="C80:C81"/>
    <mergeCell ref="C94:C95"/>
    <mergeCell ref="C92:C93"/>
    <mergeCell ref="C90:C91"/>
    <mergeCell ref="C88:C89"/>
    <mergeCell ref="C86:C87"/>
    <mergeCell ref="C96:C97"/>
    <mergeCell ref="O137:Q137"/>
    <mergeCell ref="C116:C117"/>
    <mergeCell ref="C114:C115"/>
    <mergeCell ref="C110:C111"/>
    <mergeCell ref="C108:C109"/>
    <mergeCell ref="C106:C107"/>
    <mergeCell ref="C128:C129"/>
    <mergeCell ref="C126:C127"/>
    <mergeCell ref="C124:C125"/>
    <mergeCell ref="C122:C123"/>
    <mergeCell ref="C120:C121"/>
    <mergeCell ref="C118:C119"/>
    <mergeCell ref="C112:C113"/>
    <mergeCell ref="A136:Q136"/>
    <mergeCell ref="A137:B138"/>
    <mergeCell ref="D137:D138"/>
    <mergeCell ref="E137:F137"/>
    <mergeCell ref="G137:H137"/>
    <mergeCell ref="I137:J137"/>
    <mergeCell ref="B108:B109"/>
    <mergeCell ref="B110:B111"/>
    <mergeCell ref="A108:A113"/>
    <mergeCell ref="A114:A119"/>
    <mergeCell ref="K137:L137"/>
    <mergeCell ref="M137:N137"/>
    <mergeCell ref="C132:C133"/>
    <mergeCell ref="C130:C131"/>
    <mergeCell ref="C137:C138"/>
    <mergeCell ref="C104:C105"/>
    <mergeCell ref="C102:C103"/>
    <mergeCell ref="C100:C101"/>
    <mergeCell ref="C98:C99"/>
  </mergeCells>
  <printOptions horizontalCentered="1" verticalCentered="1"/>
  <pageMargins left="0.31496062992125984" right="0.5118110236220472" top="0.1968503937007874" bottom="0.15748031496062992" header="0" footer="0.31496062992125984"/>
  <pageSetup horizontalDpi="600" verticalDpi="600" orientation="landscape" paperSize="9" scale="85" r:id="rId1"/>
  <rowBreaks count="13" manualBreakCount="13">
    <brk id="21" max="15" man="1"/>
    <brk id="43" max="15" man="1"/>
    <brk id="65" max="15" man="1"/>
    <brk id="85" max="255" man="1"/>
    <brk id="107" max="255" man="1"/>
    <brk id="127" max="255" man="1"/>
    <brk id="135" max="255" man="1"/>
    <brk id="156" max="255" man="1"/>
    <brk id="178" max="255" man="1"/>
    <brk id="200" max="255" man="1"/>
    <brk id="220" max="255" man="1"/>
    <brk id="242" max="255" man="1"/>
    <brk id="2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45"/>
  <sheetViews>
    <sheetView rightToLeft="1" view="pageBreakPreview" zoomScale="60" zoomScaleNormal="55" zoomScalePageLayoutView="0" workbookViewId="0" topLeftCell="A61">
      <selection activeCell="V71" sqref="V71"/>
    </sheetView>
  </sheetViews>
  <sheetFormatPr defaultColWidth="9.140625" defaultRowHeight="15"/>
  <cols>
    <col min="1" max="1" width="8.57421875" style="10" customWidth="1"/>
    <col min="2" max="2" width="14.00390625" style="10" customWidth="1"/>
    <col min="3" max="3" width="9.00390625" style="10" customWidth="1"/>
    <col min="4" max="4" width="6.7109375" style="10" customWidth="1"/>
    <col min="5" max="5" width="7.8515625" style="10" customWidth="1"/>
    <col min="6" max="7" width="6.57421875" style="10" customWidth="1"/>
    <col min="8" max="8" width="8.00390625" style="10" customWidth="1"/>
    <col min="9" max="10" width="7.8515625" style="10" customWidth="1"/>
    <col min="11" max="11" width="8.00390625" style="10" customWidth="1"/>
    <col min="12" max="15" width="8.28125" style="10" customWidth="1"/>
    <col min="16" max="17" width="6.57421875" style="10" customWidth="1"/>
    <col min="18" max="18" width="6.140625" style="10" customWidth="1"/>
    <col min="19" max="19" width="6.57421875" style="10" customWidth="1"/>
    <col min="20" max="21" width="9.7109375" style="10" bestFit="1" customWidth="1"/>
    <col min="22" max="22" width="10.421875" style="10" customWidth="1"/>
    <col min="23" max="16384" width="9.00390625" style="10" customWidth="1"/>
  </cols>
  <sheetData>
    <row r="1" spans="1:4" ht="20.25" customHeight="1">
      <c r="A1" s="58"/>
      <c r="B1" s="58"/>
      <c r="C1" s="58"/>
      <c r="D1" s="58"/>
    </row>
    <row r="2" spans="1:22" ht="30.75" thickBot="1">
      <c r="A2" s="217" t="s">
        <v>206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</row>
    <row r="3" spans="1:22" ht="30" customHeight="1" thickTop="1">
      <c r="A3" s="239" t="s">
        <v>5</v>
      </c>
      <c r="B3" s="240" t="s">
        <v>6</v>
      </c>
      <c r="C3" s="240" t="s">
        <v>185</v>
      </c>
      <c r="D3" s="240" t="s">
        <v>90</v>
      </c>
      <c r="E3" s="240"/>
      <c r="F3" s="240"/>
      <c r="G3" s="240"/>
      <c r="H3" s="240"/>
      <c r="I3" s="240"/>
      <c r="J3" s="240" t="s">
        <v>91</v>
      </c>
      <c r="K3" s="240"/>
      <c r="L3" s="240" t="s">
        <v>92</v>
      </c>
      <c r="M3" s="240"/>
      <c r="N3" s="240" t="s">
        <v>93</v>
      </c>
      <c r="O3" s="240"/>
      <c r="P3" s="240" t="s">
        <v>94</v>
      </c>
      <c r="Q3" s="240"/>
      <c r="R3" s="240" t="s">
        <v>95</v>
      </c>
      <c r="S3" s="257"/>
      <c r="T3" s="239" t="s">
        <v>31</v>
      </c>
      <c r="U3" s="240"/>
      <c r="V3" s="255"/>
    </row>
    <row r="4" spans="1:22" ht="30" customHeight="1">
      <c r="A4" s="241"/>
      <c r="B4" s="224"/>
      <c r="C4" s="224"/>
      <c r="D4" s="224" t="s">
        <v>1</v>
      </c>
      <c r="E4" s="224"/>
      <c r="F4" s="224" t="s">
        <v>2</v>
      </c>
      <c r="G4" s="224"/>
      <c r="H4" s="224" t="s">
        <v>85</v>
      </c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58"/>
      <c r="T4" s="241"/>
      <c r="U4" s="224"/>
      <c r="V4" s="256"/>
    </row>
    <row r="5" spans="1:22" ht="30" customHeight="1" thickBot="1">
      <c r="A5" s="242"/>
      <c r="B5" s="243"/>
      <c r="C5" s="243"/>
      <c r="D5" s="20" t="s">
        <v>13</v>
      </c>
      <c r="E5" s="20" t="s">
        <v>89</v>
      </c>
      <c r="F5" s="20" t="s">
        <v>13</v>
      </c>
      <c r="G5" s="20" t="s">
        <v>89</v>
      </c>
      <c r="H5" s="20" t="s">
        <v>13</v>
      </c>
      <c r="I5" s="20" t="s">
        <v>89</v>
      </c>
      <c r="J5" s="20" t="s">
        <v>13</v>
      </c>
      <c r="K5" s="20" t="s">
        <v>89</v>
      </c>
      <c r="L5" s="20" t="s">
        <v>13</v>
      </c>
      <c r="M5" s="20" t="s">
        <v>89</v>
      </c>
      <c r="N5" s="20" t="s">
        <v>13</v>
      </c>
      <c r="O5" s="20" t="s">
        <v>89</v>
      </c>
      <c r="P5" s="20" t="s">
        <v>13</v>
      </c>
      <c r="Q5" s="20" t="s">
        <v>89</v>
      </c>
      <c r="R5" s="20" t="s">
        <v>13</v>
      </c>
      <c r="S5" s="13" t="s">
        <v>89</v>
      </c>
      <c r="T5" s="19" t="s">
        <v>13</v>
      </c>
      <c r="U5" s="20" t="s">
        <v>89</v>
      </c>
      <c r="V5" s="11" t="s">
        <v>0</v>
      </c>
    </row>
    <row r="6" spans="1:22" ht="30" customHeight="1" thickTop="1">
      <c r="A6" s="253" t="s">
        <v>42</v>
      </c>
      <c r="B6" s="254"/>
      <c r="C6" s="23" t="s">
        <v>15</v>
      </c>
      <c r="D6" s="22">
        <v>337</v>
      </c>
      <c r="E6" s="22">
        <v>235</v>
      </c>
      <c r="F6" s="22">
        <v>69</v>
      </c>
      <c r="G6" s="22">
        <v>28</v>
      </c>
      <c r="H6" s="26">
        <f aca="true" t="shared" si="0" ref="H6:H50">F6+D6</f>
        <v>406</v>
      </c>
      <c r="I6" s="26">
        <f aca="true" t="shared" si="1" ref="I6:I50">G6+E6</f>
        <v>263</v>
      </c>
      <c r="J6" s="23">
        <v>488</v>
      </c>
      <c r="K6" s="22">
        <v>237</v>
      </c>
      <c r="L6" s="22">
        <v>334</v>
      </c>
      <c r="M6" s="22">
        <v>204</v>
      </c>
      <c r="N6" s="22">
        <v>403</v>
      </c>
      <c r="O6" s="22">
        <v>217</v>
      </c>
      <c r="P6" s="22">
        <v>410</v>
      </c>
      <c r="Q6" s="22">
        <v>185</v>
      </c>
      <c r="R6" s="22">
        <v>655</v>
      </c>
      <c r="S6" s="14">
        <v>180</v>
      </c>
      <c r="T6" s="24">
        <f aca="true" t="shared" si="2" ref="T6:T50">R6+P6+N6+L6+J6+H6</f>
        <v>2696</v>
      </c>
      <c r="U6" s="26">
        <f aca="true" t="shared" si="3" ref="U6:U50">S6+Q6+O6+M6+K6+I6</f>
        <v>1286</v>
      </c>
      <c r="V6" s="29">
        <f>SUM(T6:U6)</f>
        <v>3982</v>
      </c>
    </row>
    <row r="7" spans="1:22" ht="30" customHeight="1">
      <c r="A7" s="238" t="s">
        <v>43</v>
      </c>
      <c r="B7" s="222"/>
      <c r="C7" s="18" t="s">
        <v>15</v>
      </c>
      <c r="D7" s="21">
        <v>208</v>
      </c>
      <c r="E7" s="21">
        <v>110</v>
      </c>
      <c r="F7" s="21">
        <v>32</v>
      </c>
      <c r="G7" s="21">
        <v>14</v>
      </c>
      <c r="H7" s="17">
        <f t="shared" si="0"/>
        <v>240</v>
      </c>
      <c r="I7" s="17">
        <f t="shared" si="1"/>
        <v>124</v>
      </c>
      <c r="J7" s="18">
        <v>224</v>
      </c>
      <c r="K7" s="21">
        <v>135</v>
      </c>
      <c r="L7" s="21">
        <v>194</v>
      </c>
      <c r="M7" s="21">
        <v>125</v>
      </c>
      <c r="N7" s="21">
        <v>147</v>
      </c>
      <c r="O7" s="21">
        <v>68</v>
      </c>
      <c r="P7" s="21">
        <v>146</v>
      </c>
      <c r="Q7" s="21">
        <v>50</v>
      </c>
      <c r="R7" s="21">
        <v>0</v>
      </c>
      <c r="S7" s="15">
        <v>0</v>
      </c>
      <c r="T7" s="25">
        <f t="shared" si="2"/>
        <v>951</v>
      </c>
      <c r="U7" s="17">
        <f t="shared" si="3"/>
        <v>502</v>
      </c>
      <c r="V7" s="12">
        <f aca="true" t="shared" si="4" ref="V7:V67">SUM(T7:U7)</f>
        <v>1453</v>
      </c>
    </row>
    <row r="8" spans="1:22" ht="30" customHeight="1">
      <c r="A8" s="238" t="s">
        <v>44</v>
      </c>
      <c r="B8" s="222"/>
      <c r="C8" s="18" t="s">
        <v>15</v>
      </c>
      <c r="D8" s="21">
        <v>51</v>
      </c>
      <c r="E8" s="21">
        <v>193</v>
      </c>
      <c r="F8" s="21">
        <v>24</v>
      </c>
      <c r="G8" s="21">
        <v>27</v>
      </c>
      <c r="H8" s="17">
        <f t="shared" si="0"/>
        <v>75</v>
      </c>
      <c r="I8" s="17">
        <f t="shared" si="1"/>
        <v>220</v>
      </c>
      <c r="J8" s="18">
        <v>76</v>
      </c>
      <c r="K8" s="21">
        <v>379</v>
      </c>
      <c r="L8" s="21">
        <v>75</v>
      </c>
      <c r="M8" s="21">
        <v>269</v>
      </c>
      <c r="N8" s="21">
        <v>59</v>
      </c>
      <c r="O8" s="21">
        <v>225</v>
      </c>
      <c r="P8" s="21">
        <v>78</v>
      </c>
      <c r="Q8" s="21">
        <v>206</v>
      </c>
      <c r="R8" s="21">
        <v>0</v>
      </c>
      <c r="S8" s="15">
        <v>0</v>
      </c>
      <c r="T8" s="25">
        <f t="shared" si="2"/>
        <v>363</v>
      </c>
      <c r="U8" s="17">
        <f t="shared" si="3"/>
        <v>1299</v>
      </c>
      <c r="V8" s="12">
        <f t="shared" si="4"/>
        <v>1662</v>
      </c>
    </row>
    <row r="9" spans="1:22" ht="30" customHeight="1">
      <c r="A9" s="238" t="s">
        <v>45</v>
      </c>
      <c r="B9" s="222"/>
      <c r="C9" s="18" t="s">
        <v>15</v>
      </c>
      <c r="D9" s="21">
        <v>264</v>
      </c>
      <c r="E9" s="21">
        <v>184</v>
      </c>
      <c r="F9" s="21">
        <v>218</v>
      </c>
      <c r="G9" s="21">
        <v>98</v>
      </c>
      <c r="H9" s="17">
        <f t="shared" si="0"/>
        <v>482</v>
      </c>
      <c r="I9" s="17">
        <f t="shared" si="1"/>
        <v>282</v>
      </c>
      <c r="J9" s="18">
        <v>292</v>
      </c>
      <c r="K9" s="21">
        <v>161</v>
      </c>
      <c r="L9" s="21">
        <v>319</v>
      </c>
      <c r="M9" s="21">
        <v>136</v>
      </c>
      <c r="N9" s="21">
        <v>149</v>
      </c>
      <c r="O9" s="21">
        <v>86</v>
      </c>
      <c r="P9" s="21">
        <v>296</v>
      </c>
      <c r="Q9" s="21">
        <v>153</v>
      </c>
      <c r="R9" s="21">
        <v>0</v>
      </c>
      <c r="S9" s="15">
        <v>0</v>
      </c>
      <c r="T9" s="25">
        <f t="shared" si="2"/>
        <v>1538</v>
      </c>
      <c r="U9" s="17">
        <f t="shared" si="3"/>
        <v>818</v>
      </c>
      <c r="V9" s="12">
        <f t="shared" si="4"/>
        <v>2356</v>
      </c>
    </row>
    <row r="10" spans="1:22" ht="30" customHeight="1">
      <c r="A10" s="238" t="s">
        <v>46</v>
      </c>
      <c r="B10" s="222"/>
      <c r="C10" s="18" t="s">
        <v>15</v>
      </c>
      <c r="D10" s="21">
        <v>113</v>
      </c>
      <c r="E10" s="21">
        <v>202</v>
      </c>
      <c r="F10" s="21">
        <v>24</v>
      </c>
      <c r="G10" s="21">
        <v>51</v>
      </c>
      <c r="H10" s="17">
        <f t="shared" si="0"/>
        <v>137</v>
      </c>
      <c r="I10" s="17">
        <f t="shared" si="1"/>
        <v>253</v>
      </c>
      <c r="J10" s="18">
        <v>155</v>
      </c>
      <c r="K10" s="21">
        <v>198</v>
      </c>
      <c r="L10" s="21">
        <v>103</v>
      </c>
      <c r="M10" s="21">
        <v>114</v>
      </c>
      <c r="N10" s="21">
        <v>93</v>
      </c>
      <c r="O10" s="21">
        <v>96</v>
      </c>
      <c r="P10" s="21">
        <v>86</v>
      </c>
      <c r="Q10" s="21">
        <v>144</v>
      </c>
      <c r="R10" s="21">
        <v>0</v>
      </c>
      <c r="S10" s="15">
        <v>0</v>
      </c>
      <c r="T10" s="25">
        <f t="shared" si="2"/>
        <v>574</v>
      </c>
      <c r="U10" s="17">
        <f t="shared" si="3"/>
        <v>805</v>
      </c>
      <c r="V10" s="12">
        <f t="shared" si="4"/>
        <v>1379</v>
      </c>
    </row>
    <row r="11" spans="1:22" ht="30" customHeight="1">
      <c r="A11" s="223" t="s">
        <v>124</v>
      </c>
      <c r="B11" s="18" t="s">
        <v>141</v>
      </c>
      <c r="C11" s="18" t="s">
        <v>15</v>
      </c>
      <c r="D11" s="18">
        <v>125</v>
      </c>
      <c r="E11" s="18">
        <v>60</v>
      </c>
      <c r="F11" s="18">
        <v>119</v>
      </c>
      <c r="G11" s="18">
        <v>25</v>
      </c>
      <c r="H11" s="17">
        <f t="shared" si="0"/>
        <v>244</v>
      </c>
      <c r="I11" s="17">
        <f t="shared" si="1"/>
        <v>85</v>
      </c>
      <c r="J11" s="18">
        <v>243</v>
      </c>
      <c r="K11" s="18">
        <v>24</v>
      </c>
      <c r="L11" s="18">
        <v>172</v>
      </c>
      <c r="M11" s="18">
        <v>15</v>
      </c>
      <c r="N11" s="18">
        <v>160</v>
      </c>
      <c r="O11" s="18">
        <v>12</v>
      </c>
      <c r="P11" s="18">
        <v>111</v>
      </c>
      <c r="Q11" s="18">
        <v>43</v>
      </c>
      <c r="R11" s="18">
        <v>0</v>
      </c>
      <c r="S11" s="16">
        <v>0</v>
      </c>
      <c r="T11" s="25">
        <f t="shared" si="2"/>
        <v>930</v>
      </c>
      <c r="U11" s="17">
        <f t="shared" si="3"/>
        <v>179</v>
      </c>
      <c r="V11" s="12">
        <f t="shared" si="4"/>
        <v>1109</v>
      </c>
    </row>
    <row r="12" spans="1:22" ht="30" customHeight="1">
      <c r="A12" s="223"/>
      <c r="B12" s="18" t="s">
        <v>142</v>
      </c>
      <c r="C12" s="18" t="s">
        <v>15</v>
      </c>
      <c r="D12" s="18">
        <v>86</v>
      </c>
      <c r="E12" s="18">
        <v>46</v>
      </c>
      <c r="F12" s="18">
        <v>76</v>
      </c>
      <c r="G12" s="18">
        <v>18</v>
      </c>
      <c r="H12" s="17">
        <f t="shared" si="0"/>
        <v>162</v>
      </c>
      <c r="I12" s="17">
        <f t="shared" si="1"/>
        <v>64</v>
      </c>
      <c r="J12" s="18">
        <v>152</v>
      </c>
      <c r="K12" s="18">
        <v>24</v>
      </c>
      <c r="L12" s="18">
        <v>126</v>
      </c>
      <c r="M12" s="18">
        <v>14</v>
      </c>
      <c r="N12" s="18">
        <v>103</v>
      </c>
      <c r="O12" s="18">
        <v>15</v>
      </c>
      <c r="P12" s="18">
        <v>111</v>
      </c>
      <c r="Q12" s="18">
        <v>28</v>
      </c>
      <c r="R12" s="18">
        <v>0</v>
      </c>
      <c r="S12" s="16">
        <v>0</v>
      </c>
      <c r="T12" s="25">
        <f aca="true" t="shared" si="5" ref="T12:T18">R12+P12+N12+L12+J12+H12</f>
        <v>654</v>
      </c>
      <c r="U12" s="17">
        <f aca="true" t="shared" si="6" ref="U12:U18">S12+Q12+O12+M12+K12+I12</f>
        <v>145</v>
      </c>
      <c r="V12" s="12">
        <f aca="true" t="shared" si="7" ref="V12:V18">SUM(T12:U12)</f>
        <v>799</v>
      </c>
    </row>
    <row r="13" spans="1:22" ht="30" customHeight="1">
      <c r="A13" s="223"/>
      <c r="B13" s="18" t="s">
        <v>143</v>
      </c>
      <c r="C13" s="18" t="s">
        <v>15</v>
      </c>
      <c r="D13" s="18">
        <v>99</v>
      </c>
      <c r="E13" s="18">
        <v>45</v>
      </c>
      <c r="F13" s="18">
        <v>62</v>
      </c>
      <c r="G13" s="18">
        <v>11</v>
      </c>
      <c r="H13" s="17">
        <f t="shared" si="0"/>
        <v>161</v>
      </c>
      <c r="I13" s="17">
        <f t="shared" si="1"/>
        <v>56</v>
      </c>
      <c r="J13" s="18">
        <v>264</v>
      </c>
      <c r="K13" s="18">
        <v>21</v>
      </c>
      <c r="L13" s="18">
        <v>215</v>
      </c>
      <c r="M13" s="18">
        <v>27</v>
      </c>
      <c r="N13" s="18">
        <v>148</v>
      </c>
      <c r="O13" s="18">
        <v>39</v>
      </c>
      <c r="P13" s="18">
        <v>81</v>
      </c>
      <c r="Q13" s="18">
        <v>26</v>
      </c>
      <c r="R13" s="18">
        <v>0</v>
      </c>
      <c r="S13" s="16">
        <v>0</v>
      </c>
      <c r="T13" s="25">
        <f t="shared" si="5"/>
        <v>869</v>
      </c>
      <c r="U13" s="17">
        <f t="shared" si="6"/>
        <v>169</v>
      </c>
      <c r="V13" s="12">
        <f t="shared" si="7"/>
        <v>1038</v>
      </c>
    </row>
    <row r="14" spans="1:22" ht="30" customHeight="1">
      <c r="A14" s="223"/>
      <c r="B14" s="18" t="s">
        <v>144</v>
      </c>
      <c r="C14" s="18" t="s">
        <v>15</v>
      </c>
      <c r="D14" s="18">
        <v>90</v>
      </c>
      <c r="E14" s="18">
        <v>40</v>
      </c>
      <c r="F14" s="18">
        <v>82</v>
      </c>
      <c r="G14" s="18">
        <v>12</v>
      </c>
      <c r="H14" s="17">
        <f t="shared" si="0"/>
        <v>172</v>
      </c>
      <c r="I14" s="17">
        <f t="shared" si="1"/>
        <v>52</v>
      </c>
      <c r="J14" s="18">
        <v>309</v>
      </c>
      <c r="K14" s="18">
        <v>46</v>
      </c>
      <c r="L14" s="18">
        <v>229</v>
      </c>
      <c r="M14" s="18">
        <v>45</v>
      </c>
      <c r="N14" s="18">
        <v>197</v>
      </c>
      <c r="O14" s="18">
        <v>59</v>
      </c>
      <c r="P14" s="18">
        <v>179</v>
      </c>
      <c r="Q14" s="18">
        <v>56</v>
      </c>
      <c r="R14" s="18">
        <v>0</v>
      </c>
      <c r="S14" s="16">
        <v>0</v>
      </c>
      <c r="T14" s="25">
        <f t="shared" si="5"/>
        <v>1086</v>
      </c>
      <c r="U14" s="17">
        <f t="shared" si="6"/>
        <v>258</v>
      </c>
      <c r="V14" s="12">
        <f t="shared" si="7"/>
        <v>1344</v>
      </c>
    </row>
    <row r="15" spans="1:22" ht="30" customHeight="1">
      <c r="A15" s="223"/>
      <c r="B15" s="18" t="s">
        <v>148</v>
      </c>
      <c r="C15" s="18" t="s">
        <v>15</v>
      </c>
      <c r="D15" s="18">
        <v>48</v>
      </c>
      <c r="E15" s="18">
        <v>99</v>
      </c>
      <c r="F15" s="18">
        <v>27</v>
      </c>
      <c r="G15" s="18">
        <v>21</v>
      </c>
      <c r="H15" s="17">
        <f t="shared" si="0"/>
        <v>75</v>
      </c>
      <c r="I15" s="17">
        <f t="shared" si="1"/>
        <v>120</v>
      </c>
      <c r="J15" s="18">
        <v>72</v>
      </c>
      <c r="K15" s="18">
        <v>65</v>
      </c>
      <c r="L15" s="18">
        <v>58</v>
      </c>
      <c r="M15" s="18">
        <v>37</v>
      </c>
      <c r="N15" s="18">
        <v>52</v>
      </c>
      <c r="O15" s="18">
        <v>42</v>
      </c>
      <c r="P15" s="18">
        <v>47</v>
      </c>
      <c r="Q15" s="18">
        <v>32</v>
      </c>
      <c r="R15" s="18">
        <v>0</v>
      </c>
      <c r="S15" s="16">
        <v>0</v>
      </c>
      <c r="T15" s="25">
        <f t="shared" si="5"/>
        <v>304</v>
      </c>
      <c r="U15" s="17">
        <f t="shared" si="6"/>
        <v>296</v>
      </c>
      <c r="V15" s="12">
        <f t="shared" si="7"/>
        <v>600</v>
      </c>
    </row>
    <row r="16" spans="1:22" ht="30" customHeight="1">
      <c r="A16" s="223"/>
      <c r="B16" s="18" t="s">
        <v>146</v>
      </c>
      <c r="C16" s="18" t="s">
        <v>15</v>
      </c>
      <c r="D16" s="18">
        <v>80</v>
      </c>
      <c r="E16" s="18">
        <v>44</v>
      </c>
      <c r="F16" s="18">
        <v>28</v>
      </c>
      <c r="G16" s="18">
        <v>15</v>
      </c>
      <c r="H16" s="17">
        <f t="shared" si="0"/>
        <v>108</v>
      </c>
      <c r="I16" s="17">
        <f t="shared" si="1"/>
        <v>59</v>
      </c>
      <c r="J16" s="18">
        <v>59</v>
      </c>
      <c r="K16" s="18">
        <v>21</v>
      </c>
      <c r="L16" s="18">
        <v>41</v>
      </c>
      <c r="M16" s="18">
        <v>17</v>
      </c>
      <c r="N16" s="18">
        <v>19</v>
      </c>
      <c r="O16" s="18">
        <v>19</v>
      </c>
      <c r="P16" s="18">
        <v>60</v>
      </c>
      <c r="Q16" s="18">
        <v>14</v>
      </c>
      <c r="R16" s="18">
        <v>0</v>
      </c>
      <c r="S16" s="16">
        <v>0</v>
      </c>
      <c r="T16" s="25">
        <f t="shared" si="5"/>
        <v>287</v>
      </c>
      <c r="U16" s="17">
        <f t="shared" si="6"/>
        <v>130</v>
      </c>
      <c r="V16" s="12">
        <f t="shared" si="7"/>
        <v>417</v>
      </c>
    </row>
    <row r="17" spans="1:22" ht="30" customHeight="1">
      <c r="A17" s="223"/>
      <c r="B17" s="18" t="s">
        <v>147</v>
      </c>
      <c r="C17" s="18" t="s">
        <v>15</v>
      </c>
      <c r="D17" s="18">
        <v>13</v>
      </c>
      <c r="E17" s="18">
        <v>33</v>
      </c>
      <c r="F17" s="18">
        <v>10</v>
      </c>
      <c r="G17" s="18">
        <v>33</v>
      </c>
      <c r="H17" s="17">
        <f t="shared" si="0"/>
        <v>23</v>
      </c>
      <c r="I17" s="17">
        <f t="shared" si="1"/>
        <v>66</v>
      </c>
      <c r="J17" s="18">
        <v>41</v>
      </c>
      <c r="K17" s="18">
        <v>20</v>
      </c>
      <c r="L17" s="18">
        <v>22</v>
      </c>
      <c r="M17" s="18">
        <v>14</v>
      </c>
      <c r="N17" s="18">
        <v>37</v>
      </c>
      <c r="O17" s="18">
        <v>15</v>
      </c>
      <c r="P17" s="18">
        <v>60</v>
      </c>
      <c r="Q17" s="18">
        <v>16</v>
      </c>
      <c r="R17" s="18">
        <v>0</v>
      </c>
      <c r="S17" s="16">
        <v>0</v>
      </c>
      <c r="T17" s="25">
        <f t="shared" si="5"/>
        <v>183</v>
      </c>
      <c r="U17" s="17">
        <f t="shared" si="6"/>
        <v>131</v>
      </c>
      <c r="V17" s="12">
        <f t="shared" si="7"/>
        <v>314</v>
      </c>
    </row>
    <row r="18" spans="1:22" ht="30" customHeight="1">
      <c r="A18" s="223"/>
      <c r="B18" s="17" t="s">
        <v>149</v>
      </c>
      <c r="C18" s="17" t="s">
        <v>15</v>
      </c>
      <c r="D18" s="17">
        <f>SUM(D11:D17)</f>
        <v>541</v>
      </c>
      <c r="E18" s="17">
        <f aca="true" t="shared" si="8" ref="E18:S18">SUM(E11:E17)</f>
        <v>367</v>
      </c>
      <c r="F18" s="17">
        <f t="shared" si="8"/>
        <v>404</v>
      </c>
      <c r="G18" s="17">
        <f t="shared" si="8"/>
        <v>135</v>
      </c>
      <c r="H18" s="17">
        <f t="shared" si="8"/>
        <v>945</v>
      </c>
      <c r="I18" s="17">
        <f t="shared" si="8"/>
        <v>502</v>
      </c>
      <c r="J18" s="17">
        <f t="shared" si="8"/>
        <v>1140</v>
      </c>
      <c r="K18" s="17">
        <f t="shared" si="8"/>
        <v>221</v>
      </c>
      <c r="L18" s="17">
        <f t="shared" si="8"/>
        <v>863</v>
      </c>
      <c r="M18" s="17">
        <f t="shared" si="8"/>
        <v>169</v>
      </c>
      <c r="N18" s="17">
        <f t="shared" si="8"/>
        <v>716</v>
      </c>
      <c r="O18" s="17">
        <f t="shared" si="8"/>
        <v>201</v>
      </c>
      <c r="P18" s="17">
        <f t="shared" si="8"/>
        <v>649</v>
      </c>
      <c r="Q18" s="17">
        <f t="shared" si="8"/>
        <v>215</v>
      </c>
      <c r="R18" s="17">
        <f t="shared" si="8"/>
        <v>0</v>
      </c>
      <c r="S18" s="28">
        <f t="shared" si="8"/>
        <v>0</v>
      </c>
      <c r="T18" s="25">
        <f t="shared" si="5"/>
        <v>4313</v>
      </c>
      <c r="U18" s="17">
        <f t="shared" si="6"/>
        <v>1308</v>
      </c>
      <c r="V18" s="12">
        <f t="shared" si="7"/>
        <v>5621</v>
      </c>
    </row>
    <row r="19" spans="1:22" ht="30" customHeight="1">
      <c r="A19" s="238" t="s">
        <v>48</v>
      </c>
      <c r="B19" s="222"/>
      <c r="C19" s="18" t="s">
        <v>15</v>
      </c>
      <c r="D19" s="21">
        <v>93</v>
      </c>
      <c r="E19" s="21">
        <v>66</v>
      </c>
      <c r="F19" s="21">
        <v>82</v>
      </c>
      <c r="G19" s="21">
        <v>35</v>
      </c>
      <c r="H19" s="17">
        <f t="shared" si="0"/>
        <v>175</v>
      </c>
      <c r="I19" s="17">
        <f t="shared" si="1"/>
        <v>101</v>
      </c>
      <c r="J19" s="21">
        <v>201</v>
      </c>
      <c r="K19" s="21">
        <v>117</v>
      </c>
      <c r="L19" s="21">
        <v>125</v>
      </c>
      <c r="M19" s="21">
        <v>73</v>
      </c>
      <c r="N19" s="21">
        <v>112</v>
      </c>
      <c r="O19" s="21">
        <v>86</v>
      </c>
      <c r="P19" s="21">
        <v>110</v>
      </c>
      <c r="Q19" s="21">
        <v>57</v>
      </c>
      <c r="R19" s="21">
        <v>0</v>
      </c>
      <c r="S19" s="15">
        <v>0</v>
      </c>
      <c r="T19" s="25">
        <f t="shared" si="2"/>
        <v>723</v>
      </c>
      <c r="U19" s="17">
        <f t="shared" si="3"/>
        <v>434</v>
      </c>
      <c r="V19" s="12">
        <f t="shared" si="4"/>
        <v>1157</v>
      </c>
    </row>
    <row r="20" spans="1:22" ht="30" customHeight="1">
      <c r="A20" s="238" t="s">
        <v>50</v>
      </c>
      <c r="B20" s="222"/>
      <c r="C20" s="18" t="s">
        <v>15</v>
      </c>
      <c r="D20" s="21">
        <v>250</v>
      </c>
      <c r="E20" s="21">
        <v>294</v>
      </c>
      <c r="F20" s="21">
        <v>280</v>
      </c>
      <c r="G20" s="21">
        <v>208</v>
      </c>
      <c r="H20" s="17">
        <f t="shared" si="0"/>
        <v>530</v>
      </c>
      <c r="I20" s="17">
        <f t="shared" si="1"/>
        <v>502</v>
      </c>
      <c r="J20" s="21">
        <v>181</v>
      </c>
      <c r="K20" s="21">
        <v>155</v>
      </c>
      <c r="L20" s="21">
        <v>117</v>
      </c>
      <c r="M20" s="21">
        <v>110</v>
      </c>
      <c r="N20" s="21">
        <v>139</v>
      </c>
      <c r="O20" s="21">
        <v>131</v>
      </c>
      <c r="P20" s="21">
        <v>183</v>
      </c>
      <c r="Q20" s="21">
        <v>158</v>
      </c>
      <c r="R20" s="21">
        <v>0</v>
      </c>
      <c r="S20" s="15">
        <v>0</v>
      </c>
      <c r="T20" s="25">
        <f t="shared" si="2"/>
        <v>1150</v>
      </c>
      <c r="U20" s="17">
        <f t="shared" si="3"/>
        <v>1056</v>
      </c>
      <c r="V20" s="12">
        <f t="shared" si="4"/>
        <v>2206</v>
      </c>
    </row>
    <row r="21" spans="1:22" ht="30" customHeight="1">
      <c r="A21" s="238" t="s">
        <v>186</v>
      </c>
      <c r="B21" s="222"/>
      <c r="C21" s="99" t="s">
        <v>121</v>
      </c>
      <c r="D21" s="99">
        <v>62</v>
      </c>
      <c r="E21" s="99">
        <v>77</v>
      </c>
      <c r="F21" s="99">
        <v>43</v>
      </c>
      <c r="G21" s="99">
        <v>37</v>
      </c>
      <c r="H21" s="94">
        <f>F21+D21</f>
        <v>105</v>
      </c>
      <c r="I21" s="94">
        <f>G21+E21</f>
        <v>114</v>
      </c>
      <c r="J21" s="99">
        <v>29</v>
      </c>
      <c r="K21" s="99">
        <v>51</v>
      </c>
      <c r="L21" s="99">
        <v>11</v>
      </c>
      <c r="M21" s="99">
        <v>18</v>
      </c>
      <c r="N21" s="99">
        <v>12</v>
      </c>
      <c r="O21" s="99">
        <v>29</v>
      </c>
      <c r="P21" s="99">
        <v>0</v>
      </c>
      <c r="Q21" s="99">
        <v>0</v>
      </c>
      <c r="R21" s="99">
        <v>0</v>
      </c>
      <c r="S21" s="16">
        <v>0</v>
      </c>
      <c r="T21" s="25">
        <f t="shared" si="2"/>
        <v>157</v>
      </c>
      <c r="U21" s="17">
        <f t="shared" si="3"/>
        <v>212</v>
      </c>
      <c r="V21" s="12">
        <f t="shared" si="4"/>
        <v>369</v>
      </c>
    </row>
    <row r="22" spans="1:22" ht="30" customHeight="1">
      <c r="A22" s="231" t="s">
        <v>51</v>
      </c>
      <c r="B22" s="232"/>
      <c r="C22" s="21" t="s">
        <v>15</v>
      </c>
      <c r="D22" s="21">
        <v>432</v>
      </c>
      <c r="E22" s="21">
        <v>457</v>
      </c>
      <c r="F22" s="21">
        <v>914</v>
      </c>
      <c r="G22" s="21">
        <v>578</v>
      </c>
      <c r="H22" s="17">
        <f t="shared" si="0"/>
        <v>1346</v>
      </c>
      <c r="I22" s="17">
        <f t="shared" si="1"/>
        <v>1035</v>
      </c>
      <c r="J22" s="21">
        <v>1348</v>
      </c>
      <c r="K22" s="21">
        <v>1037</v>
      </c>
      <c r="L22" s="21">
        <v>1204</v>
      </c>
      <c r="M22" s="21">
        <v>665</v>
      </c>
      <c r="N22" s="21">
        <v>1948</v>
      </c>
      <c r="O22" s="21">
        <v>1115</v>
      </c>
      <c r="P22" s="21">
        <v>0</v>
      </c>
      <c r="Q22" s="21">
        <v>0</v>
      </c>
      <c r="R22" s="21">
        <v>0</v>
      </c>
      <c r="S22" s="15">
        <v>0</v>
      </c>
      <c r="T22" s="25">
        <f t="shared" si="2"/>
        <v>5846</v>
      </c>
      <c r="U22" s="17">
        <f t="shared" si="3"/>
        <v>3852</v>
      </c>
      <c r="V22" s="12">
        <f t="shared" si="4"/>
        <v>9698</v>
      </c>
    </row>
    <row r="23" spans="1:22" ht="30" customHeight="1">
      <c r="A23" s="231"/>
      <c r="B23" s="232"/>
      <c r="C23" s="99" t="s">
        <v>26</v>
      </c>
      <c r="D23" s="99">
        <v>138</v>
      </c>
      <c r="E23" s="99">
        <v>44</v>
      </c>
      <c r="F23" s="99">
        <v>117</v>
      </c>
      <c r="G23" s="99">
        <v>37</v>
      </c>
      <c r="H23" s="94">
        <f>F23+D23</f>
        <v>255</v>
      </c>
      <c r="I23" s="94">
        <f>G23+E23</f>
        <v>81</v>
      </c>
      <c r="J23" s="99">
        <v>109</v>
      </c>
      <c r="K23" s="99">
        <v>57</v>
      </c>
      <c r="L23" s="99">
        <v>59</v>
      </c>
      <c r="M23" s="99">
        <v>43</v>
      </c>
      <c r="N23" s="99">
        <v>50</v>
      </c>
      <c r="O23" s="99">
        <v>38</v>
      </c>
      <c r="P23" s="99">
        <v>0</v>
      </c>
      <c r="Q23" s="99">
        <v>0</v>
      </c>
      <c r="R23" s="99">
        <v>0</v>
      </c>
      <c r="S23" s="16">
        <v>0</v>
      </c>
      <c r="T23" s="25">
        <f t="shared" si="2"/>
        <v>473</v>
      </c>
      <c r="U23" s="17">
        <f t="shared" si="3"/>
        <v>219</v>
      </c>
      <c r="V23" s="12">
        <f t="shared" si="4"/>
        <v>692</v>
      </c>
    </row>
    <row r="24" spans="1:22" ht="30" customHeight="1">
      <c r="A24" s="223" t="s">
        <v>52</v>
      </c>
      <c r="B24" s="21" t="s">
        <v>53</v>
      </c>
      <c r="C24" s="21" t="s">
        <v>15</v>
      </c>
      <c r="D24" s="21">
        <v>629</v>
      </c>
      <c r="E24" s="21">
        <v>933</v>
      </c>
      <c r="F24" s="21">
        <v>611</v>
      </c>
      <c r="G24" s="21">
        <v>889</v>
      </c>
      <c r="H24" s="17">
        <f t="shared" si="0"/>
        <v>1240</v>
      </c>
      <c r="I24" s="17">
        <f t="shared" si="1"/>
        <v>1822</v>
      </c>
      <c r="J24" s="21">
        <v>1225</v>
      </c>
      <c r="K24" s="21">
        <v>1501</v>
      </c>
      <c r="L24" s="21">
        <v>914</v>
      </c>
      <c r="M24" s="21">
        <v>1385</v>
      </c>
      <c r="N24" s="21">
        <v>1095</v>
      </c>
      <c r="O24" s="21">
        <v>1254</v>
      </c>
      <c r="P24" s="21">
        <v>0</v>
      </c>
      <c r="Q24" s="21">
        <v>0</v>
      </c>
      <c r="R24" s="21">
        <v>0</v>
      </c>
      <c r="S24" s="15">
        <v>0</v>
      </c>
      <c r="T24" s="25">
        <f t="shared" si="2"/>
        <v>4474</v>
      </c>
      <c r="U24" s="17">
        <f t="shared" si="3"/>
        <v>5962</v>
      </c>
      <c r="V24" s="12">
        <f t="shared" si="4"/>
        <v>10436</v>
      </c>
    </row>
    <row r="25" spans="1:22" ht="30" customHeight="1">
      <c r="A25" s="223"/>
      <c r="B25" s="21" t="s">
        <v>54</v>
      </c>
      <c r="C25" s="21" t="s">
        <v>15</v>
      </c>
      <c r="D25" s="21">
        <v>311</v>
      </c>
      <c r="E25" s="21">
        <v>1236</v>
      </c>
      <c r="F25" s="21">
        <v>123</v>
      </c>
      <c r="G25" s="21">
        <v>577</v>
      </c>
      <c r="H25" s="17">
        <f t="shared" si="0"/>
        <v>434</v>
      </c>
      <c r="I25" s="17">
        <f t="shared" si="1"/>
        <v>1813</v>
      </c>
      <c r="J25" s="21">
        <v>477</v>
      </c>
      <c r="K25" s="21">
        <v>2830</v>
      </c>
      <c r="L25" s="21">
        <v>779</v>
      </c>
      <c r="M25" s="21">
        <v>2755</v>
      </c>
      <c r="N25" s="21">
        <v>995</v>
      </c>
      <c r="O25" s="21">
        <v>2708</v>
      </c>
      <c r="P25" s="21">
        <v>0</v>
      </c>
      <c r="Q25" s="21">
        <v>0</v>
      </c>
      <c r="R25" s="21">
        <v>0</v>
      </c>
      <c r="S25" s="15">
        <v>0</v>
      </c>
      <c r="T25" s="25">
        <f t="shared" si="2"/>
        <v>2685</v>
      </c>
      <c r="U25" s="17">
        <f t="shared" si="3"/>
        <v>10106</v>
      </c>
      <c r="V25" s="12">
        <f t="shared" si="4"/>
        <v>12791</v>
      </c>
    </row>
    <row r="26" spans="1:22" ht="30" customHeight="1">
      <c r="A26" s="223"/>
      <c r="B26" s="21" t="s">
        <v>55</v>
      </c>
      <c r="C26" s="21" t="s">
        <v>15</v>
      </c>
      <c r="D26" s="21">
        <v>252</v>
      </c>
      <c r="E26" s="21">
        <v>658</v>
      </c>
      <c r="F26" s="21">
        <v>256</v>
      </c>
      <c r="G26" s="21">
        <v>541</v>
      </c>
      <c r="H26" s="17">
        <f t="shared" si="0"/>
        <v>508</v>
      </c>
      <c r="I26" s="17">
        <f t="shared" si="1"/>
        <v>1199</v>
      </c>
      <c r="J26" s="21">
        <v>183</v>
      </c>
      <c r="K26" s="21">
        <v>906</v>
      </c>
      <c r="L26" s="21">
        <v>228</v>
      </c>
      <c r="M26" s="21">
        <v>736</v>
      </c>
      <c r="N26" s="21">
        <v>230</v>
      </c>
      <c r="O26" s="21">
        <v>636</v>
      </c>
      <c r="P26" s="21">
        <v>0</v>
      </c>
      <c r="Q26" s="21">
        <v>0</v>
      </c>
      <c r="R26" s="21">
        <v>0</v>
      </c>
      <c r="S26" s="15">
        <v>0</v>
      </c>
      <c r="T26" s="25">
        <f t="shared" si="2"/>
        <v>1149</v>
      </c>
      <c r="U26" s="17">
        <f t="shared" si="3"/>
        <v>3477</v>
      </c>
      <c r="V26" s="12">
        <f t="shared" si="4"/>
        <v>4626</v>
      </c>
    </row>
    <row r="27" spans="1:22" ht="30" customHeight="1">
      <c r="A27" s="223"/>
      <c r="B27" s="21" t="s">
        <v>56</v>
      </c>
      <c r="C27" s="21" t="s">
        <v>15</v>
      </c>
      <c r="D27" s="21">
        <v>17</v>
      </c>
      <c r="E27" s="21">
        <v>13</v>
      </c>
      <c r="F27" s="21">
        <v>28</v>
      </c>
      <c r="G27" s="21">
        <v>12</v>
      </c>
      <c r="H27" s="17">
        <f t="shared" si="0"/>
        <v>45</v>
      </c>
      <c r="I27" s="17">
        <f t="shared" si="1"/>
        <v>25</v>
      </c>
      <c r="J27" s="21">
        <v>15</v>
      </c>
      <c r="K27" s="21">
        <v>14</v>
      </c>
      <c r="L27" s="21">
        <v>12</v>
      </c>
      <c r="M27" s="21">
        <v>12</v>
      </c>
      <c r="N27" s="21">
        <v>9</v>
      </c>
      <c r="O27" s="21">
        <v>7</v>
      </c>
      <c r="P27" s="21">
        <v>0</v>
      </c>
      <c r="Q27" s="21">
        <v>0</v>
      </c>
      <c r="R27" s="21">
        <v>0</v>
      </c>
      <c r="S27" s="15">
        <v>0</v>
      </c>
      <c r="T27" s="25">
        <f t="shared" si="2"/>
        <v>81</v>
      </c>
      <c r="U27" s="17">
        <f t="shared" si="3"/>
        <v>58</v>
      </c>
      <c r="V27" s="12">
        <f t="shared" si="4"/>
        <v>139</v>
      </c>
    </row>
    <row r="28" spans="1:22" ht="30" customHeight="1">
      <c r="A28" s="223"/>
      <c r="B28" s="21" t="s">
        <v>57</v>
      </c>
      <c r="C28" s="21" t="s">
        <v>15</v>
      </c>
      <c r="D28" s="21">
        <v>34</v>
      </c>
      <c r="E28" s="21">
        <v>22</v>
      </c>
      <c r="F28" s="21">
        <v>2</v>
      </c>
      <c r="G28" s="21">
        <v>5</v>
      </c>
      <c r="H28" s="17">
        <f t="shared" si="0"/>
        <v>36</v>
      </c>
      <c r="I28" s="17">
        <f t="shared" si="1"/>
        <v>27</v>
      </c>
      <c r="J28" s="21">
        <v>15</v>
      </c>
      <c r="K28" s="21">
        <v>24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15">
        <v>0</v>
      </c>
      <c r="T28" s="25">
        <f t="shared" si="2"/>
        <v>51</v>
      </c>
      <c r="U28" s="17">
        <f t="shared" si="3"/>
        <v>51</v>
      </c>
      <c r="V28" s="12">
        <f t="shared" si="4"/>
        <v>102</v>
      </c>
    </row>
    <row r="29" spans="1:22" ht="30" customHeight="1">
      <c r="A29" s="223"/>
      <c r="B29" s="21" t="s">
        <v>58</v>
      </c>
      <c r="C29" s="21" t="s">
        <v>15</v>
      </c>
      <c r="D29" s="21">
        <v>0</v>
      </c>
      <c r="E29" s="21">
        <v>0</v>
      </c>
      <c r="F29" s="21">
        <v>9</v>
      </c>
      <c r="G29" s="21">
        <v>10</v>
      </c>
      <c r="H29" s="17">
        <f t="shared" si="0"/>
        <v>9</v>
      </c>
      <c r="I29" s="17">
        <f t="shared" si="1"/>
        <v>10</v>
      </c>
      <c r="J29" s="21">
        <v>9</v>
      </c>
      <c r="K29" s="21">
        <v>9</v>
      </c>
      <c r="L29" s="21">
        <v>7</v>
      </c>
      <c r="M29" s="21">
        <v>11</v>
      </c>
      <c r="N29" s="21">
        <v>2</v>
      </c>
      <c r="O29" s="21">
        <v>2</v>
      </c>
      <c r="P29" s="21">
        <v>0</v>
      </c>
      <c r="Q29" s="21">
        <v>0</v>
      </c>
      <c r="R29" s="21">
        <v>0</v>
      </c>
      <c r="S29" s="15">
        <v>0</v>
      </c>
      <c r="T29" s="25">
        <f t="shared" si="2"/>
        <v>27</v>
      </c>
      <c r="U29" s="17">
        <f t="shared" si="3"/>
        <v>32</v>
      </c>
      <c r="V29" s="12">
        <f t="shared" si="4"/>
        <v>59</v>
      </c>
    </row>
    <row r="30" spans="1:22" ht="30" customHeight="1">
      <c r="A30" s="223"/>
      <c r="B30" s="21" t="s">
        <v>59</v>
      </c>
      <c r="C30" s="21" t="s">
        <v>15</v>
      </c>
      <c r="D30" s="21">
        <v>22</v>
      </c>
      <c r="E30" s="21">
        <v>31</v>
      </c>
      <c r="F30" s="21">
        <v>14</v>
      </c>
      <c r="G30" s="21">
        <v>6</v>
      </c>
      <c r="H30" s="17">
        <f t="shared" si="0"/>
        <v>36</v>
      </c>
      <c r="I30" s="17">
        <f t="shared" si="1"/>
        <v>37</v>
      </c>
      <c r="J30" s="21">
        <v>24</v>
      </c>
      <c r="K30" s="21">
        <v>26</v>
      </c>
      <c r="L30" s="21">
        <v>13</v>
      </c>
      <c r="M30" s="21">
        <v>14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15">
        <v>0</v>
      </c>
      <c r="T30" s="25">
        <f t="shared" si="2"/>
        <v>73</v>
      </c>
      <c r="U30" s="17">
        <f t="shared" si="3"/>
        <v>77</v>
      </c>
      <c r="V30" s="12">
        <f t="shared" si="4"/>
        <v>150</v>
      </c>
    </row>
    <row r="31" spans="1:22" ht="30" customHeight="1">
      <c r="A31" s="223"/>
      <c r="B31" s="21" t="s">
        <v>60</v>
      </c>
      <c r="C31" s="21" t="s">
        <v>15</v>
      </c>
      <c r="D31" s="21">
        <v>166</v>
      </c>
      <c r="E31" s="21">
        <v>215</v>
      </c>
      <c r="F31" s="21">
        <v>250</v>
      </c>
      <c r="G31" s="21">
        <v>299</v>
      </c>
      <c r="H31" s="17">
        <f t="shared" si="0"/>
        <v>416</v>
      </c>
      <c r="I31" s="17">
        <f t="shared" si="1"/>
        <v>514</v>
      </c>
      <c r="J31" s="21">
        <v>389</v>
      </c>
      <c r="K31" s="21">
        <v>474</v>
      </c>
      <c r="L31" s="21">
        <v>270</v>
      </c>
      <c r="M31" s="21">
        <v>418</v>
      </c>
      <c r="N31" s="21">
        <v>388</v>
      </c>
      <c r="O31" s="21">
        <v>436</v>
      </c>
      <c r="P31" s="21">
        <v>0</v>
      </c>
      <c r="Q31" s="21">
        <v>0</v>
      </c>
      <c r="R31" s="21">
        <v>0</v>
      </c>
      <c r="S31" s="15">
        <v>0</v>
      </c>
      <c r="T31" s="25">
        <f t="shared" si="2"/>
        <v>1463</v>
      </c>
      <c r="U31" s="17">
        <f t="shared" si="3"/>
        <v>1842</v>
      </c>
      <c r="V31" s="12">
        <f t="shared" si="4"/>
        <v>3305</v>
      </c>
    </row>
    <row r="32" spans="1:22" ht="30" customHeight="1">
      <c r="A32" s="223"/>
      <c r="B32" s="21" t="s">
        <v>61</v>
      </c>
      <c r="C32" s="21" t="s">
        <v>15</v>
      </c>
      <c r="D32" s="21">
        <v>307</v>
      </c>
      <c r="E32" s="21">
        <v>377</v>
      </c>
      <c r="F32" s="21">
        <v>214</v>
      </c>
      <c r="G32" s="21">
        <v>242</v>
      </c>
      <c r="H32" s="17">
        <f t="shared" si="0"/>
        <v>521</v>
      </c>
      <c r="I32" s="17">
        <f t="shared" si="1"/>
        <v>619</v>
      </c>
      <c r="J32" s="21">
        <v>311</v>
      </c>
      <c r="K32" s="21">
        <v>367</v>
      </c>
      <c r="L32" s="21">
        <v>187</v>
      </c>
      <c r="M32" s="21">
        <v>203</v>
      </c>
      <c r="N32" s="21">
        <v>163</v>
      </c>
      <c r="O32" s="21">
        <v>192</v>
      </c>
      <c r="P32" s="21">
        <v>0</v>
      </c>
      <c r="Q32" s="21">
        <v>0</v>
      </c>
      <c r="R32" s="21">
        <v>0</v>
      </c>
      <c r="S32" s="15">
        <v>0</v>
      </c>
      <c r="T32" s="25">
        <f t="shared" si="2"/>
        <v>1182</v>
      </c>
      <c r="U32" s="17">
        <f t="shared" si="3"/>
        <v>1381</v>
      </c>
      <c r="V32" s="12">
        <f t="shared" si="4"/>
        <v>2563</v>
      </c>
    </row>
    <row r="33" spans="1:22" ht="30" customHeight="1">
      <c r="A33" s="223"/>
      <c r="B33" s="21" t="s">
        <v>62</v>
      </c>
      <c r="C33" s="21" t="s">
        <v>15</v>
      </c>
      <c r="D33" s="21">
        <v>129</v>
      </c>
      <c r="E33" s="21">
        <v>134</v>
      </c>
      <c r="F33" s="21">
        <v>122</v>
      </c>
      <c r="G33" s="21">
        <v>156</v>
      </c>
      <c r="H33" s="17">
        <f t="shared" si="0"/>
        <v>251</v>
      </c>
      <c r="I33" s="17">
        <f t="shared" si="1"/>
        <v>290</v>
      </c>
      <c r="J33" s="21">
        <v>187</v>
      </c>
      <c r="K33" s="21">
        <v>279</v>
      </c>
      <c r="L33" s="21">
        <v>164</v>
      </c>
      <c r="M33" s="21">
        <v>202</v>
      </c>
      <c r="N33" s="21">
        <v>201</v>
      </c>
      <c r="O33" s="21">
        <v>223</v>
      </c>
      <c r="P33" s="21">
        <v>0</v>
      </c>
      <c r="Q33" s="21">
        <v>0</v>
      </c>
      <c r="R33" s="21">
        <v>0</v>
      </c>
      <c r="S33" s="15">
        <v>0</v>
      </c>
      <c r="T33" s="25">
        <f t="shared" si="2"/>
        <v>803</v>
      </c>
      <c r="U33" s="17">
        <f t="shared" si="3"/>
        <v>994</v>
      </c>
      <c r="V33" s="12">
        <f t="shared" si="4"/>
        <v>1797</v>
      </c>
    </row>
    <row r="34" spans="1:22" ht="30" customHeight="1">
      <c r="A34" s="223"/>
      <c r="B34" s="21" t="s">
        <v>63</v>
      </c>
      <c r="C34" s="21" t="s">
        <v>15</v>
      </c>
      <c r="D34" s="21">
        <v>298</v>
      </c>
      <c r="E34" s="21">
        <v>254</v>
      </c>
      <c r="F34" s="21">
        <v>276</v>
      </c>
      <c r="G34" s="21">
        <v>242</v>
      </c>
      <c r="H34" s="17">
        <f t="shared" si="0"/>
        <v>574</v>
      </c>
      <c r="I34" s="17">
        <f t="shared" si="1"/>
        <v>496</v>
      </c>
      <c r="J34" s="21">
        <v>319</v>
      </c>
      <c r="K34" s="21">
        <v>327</v>
      </c>
      <c r="L34" s="21">
        <v>288</v>
      </c>
      <c r="M34" s="21">
        <v>343</v>
      </c>
      <c r="N34" s="21">
        <v>378</v>
      </c>
      <c r="O34" s="21">
        <v>424</v>
      </c>
      <c r="P34" s="21">
        <v>0</v>
      </c>
      <c r="Q34" s="21">
        <v>0</v>
      </c>
      <c r="R34" s="21">
        <v>0</v>
      </c>
      <c r="S34" s="15">
        <v>0</v>
      </c>
      <c r="T34" s="25">
        <f t="shared" si="2"/>
        <v>1559</v>
      </c>
      <c r="U34" s="17">
        <f t="shared" si="3"/>
        <v>1590</v>
      </c>
      <c r="V34" s="12">
        <f t="shared" si="4"/>
        <v>3149</v>
      </c>
    </row>
    <row r="35" spans="1:22" ht="30" customHeight="1">
      <c r="A35" s="223"/>
      <c r="B35" s="21" t="s">
        <v>64</v>
      </c>
      <c r="C35" s="21" t="s">
        <v>15</v>
      </c>
      <c r="D35" s="21">
        <v>106</v>
      </c>
      <c r="E35" s="21">
        <v>147</v>
      </c>
      <c r="F35" s="21">
        <v>86</v>
      </c>
      <c r="G35" s="21">
        <v>103</v>
      </c>
      <c r="H35" s="17">
        <f t="shared" si="0"/>
        <v>192</v>
      </c>
      <c r="I35" s="17">
        <f t="shared" si="1"/>
        <v>250</v>
      </c>
      <c r="J35" s="21">
        <v>101</v>
      </c>
      <c r="K35" s="21">
        <v>117</v>
      </c>
      <c r="L35" s="21">
        <v>121</v>
      </c>
      <c r="M35" s="21">
        <v>110</v>
      </c>
      <c r="N35" s="21">
        <v>153</v>
      </c>
      <c r="O35" s="21">
        <v>98</v>
      </c>
      <c r="P35" s="21">
        <v>0</v>
      </c>
      <c r="Q35" s="21">
        <v>0</v>
      </c>
      <c r="R35" s="21">
        <v>0</v>
      </c>
      <c r="S35" s="15">
        <v>0</v>
      </c>
      <c r="T35" s="25">
        <f t="shared" si="2"/>
        <v>567</v>
      </c>
      <c r="U35" s="17">
        <f t="shared" si="3"/>
        <v>575</v>
      </c>
      <c r="V35" s="12">
        <f t="shared" si="4"/>
        <v>1142</v>
      </c>
    </row>
    <row r="36" spans="1:22" ht="30" customHeight="1">
      <c r="A36" s="223"/>
      <c r="B36" s="21" t="s">
        <v>65</v>
      </c>
      <c r="C36" s="21" t="s">
        <v>15</v>
      </c>
      <c r="D36" s="21">
        <v>85</v>
      </c>
      <c r="E36" s="21">
        <v>136</v>
      </c>
      <c r="F36" s="21">
        <v>124</v>
      </c>
      <c r="G36" s="21">
        <v>239</v>
      </c>
      <c r="H36" s="17">
        <f t="shared" si="0"/>
        <v>209</v>
      </c>
      <c r="I36" s="17">
        <f t="shared" si="1"/>
        <v>375</v>
      </c>
      <c r="J36" s="21">
        <v>106</v>
      </c>
      <c r="K36" s="21">
        <v>165</v>
      </c>
      <c r="L36" s="21">
        <v>101</v>
      </c>
      <c r="M36" s="21">
        <v>136</v>
      </c>
      <c r="N36" s="21">
        <v>115</v>
      </c>
      <c r="O36" s="21">
        <v>197</v>
      </c>
      <c r="P36" s="21">
        <v>0</v>
      </c>
      <c r="Q36" s="21">
        <v>0</v>
      </c>
      <c r="R36" s="21">
        <v>0</v>
      </c>
      <c r="S36" s="15">
        <v>0</v>
      </c>
      <c r="T36" s="25">
        <f t="shared" si="2"/>
        <v>531</v>
      </c>
      <c r="U36" s="17">
        <f t="shared" si="3"/>
        <v>873</v>
      </c>
      <c r="V36" s="12">
        <f t="shared" si="4"/>
        <v>1404</v>
      </c>
    </row>
    <row r="37" spans="1:22" ht="30" customHeight="1">
      <c r="A37" s="223"/>
      <c r="B37" s="21" t="s">
        <v>66</v>
      </c>
      <c r="C37" s="21" t="s">
        <v>15</v>
      </c>
      <c r="D37" s="21">
        <v>106</v>
      </c>
      <c r="E37" s="21">
        <v>300</v>
      </c>
      <c r="F37" s="21">
        <v>28</v>
      </c>
      <c r="G37" s="21">
        <v>60</v>
      </c>
      <c r="H37" s="17">
        <f t="shared" si="0"/>
        <v>134</v>
      </c>
      <c r="I37" s="17">
        <f t="shared" si="1"/>
        <v>360</v>
      </c>
      <c r="J37" s="21">
        <v>108</v>
      </c>
      <c r="K37" s="21">
        <v>281</v>
      </c>
      <c r="L37" s="21">
        <v>111</v>
      </c>
      <c r="M37" s="21">
        <v>259</v>
      </c>
      <c r="N37" s="21">
        <v>68</v>
      </c>
      <c r="O37" s="21">
        <v>218</v>
      </c>
      <c r="P37" s="21">
        <v>0</v>
      </c>
      <c r="Q37" s="21">
        <v>0</v>
      </c>
      <c r="R37" s="21">
        <v>0</v>
      </c>
      <c r="S37" s="15">
        <v>0</v>
      </c>
      <c r="T37" s="25">
        <f t="shared" si="2"/>
        <v>421</v>
      </c>
      <c r="U37" s="17">
        <f t="shared" si="3"/>
        <v>1118</v>
      </c>
      <c r="V37" s="12">
        <f t="shared" si="4"/>
        <v>1539</v>
      </c>
    </row>
    <row r="38" spans="1:22" ht="30" customHeight="1">
      <c r="A38" s="223"/>
      <c r="B38" s="17" t="s">
        <v>67</v>
      </c>
      <c r="C38" s="17" t="s">
        <v>15</v>
      </c>
      <c r="D38" s="17">
        <f>SUM(D24:D37)</f>
        <v>2462</v>
      </c>
      <c r="E38" s="17">
        <f>SUM(E24:E37)</f>
        <v>4456</v>
      </c>
      <c r="F38" s="17">
        <f>SUM(F24:F37)</f>
        <v>2143</v>
      </c>
      <c r="G38" s="17">
        <f>SUM(G24:G37)</f>
        <v>3381</v>
      </c>
      <c r="H38" s="17">
        <f t="shared" si="0"/>
        <v>4605</v>
      </c>
      <c r="I38" s="17">
        <f t="shared" si="1"/>
        <v>7837</v>
      </c>
      <c r="J38" s="17">
        <f aca="true" t="shared" si="9" ref="J38:S38">SUM(J24:J37)</f>
        <v>3469</v>
      </c>
      <c r="K38" s="17">
        <f t="shared" si="9"/>
        <v>7320</v>
      </c>
      <c r="L38" s="17">
        <f t="shared" si="9"/>
        <v>3195</v>
      </c>
      <c r="M38" s="17">
        <f t="shared" si="9"/>
        <v>6584</v>
      </c>
      <c r="N38" s="17">
        <f t="shared" si="9"/>
        <v>3797</v>
      </c>
      <c r="O38" s="17">
        <f t="shared" si="9"/>
        <v>6395</v>
      </c>
      <c r="P38" s="17">
        <f t="shared" si="9"/>
        <v>0</v>
      </c>
      <c r="Q38" s="17">
        <f t="shared" si="9"/>
        <v>0</v>
      </c>
      <c r="R38" s="17">
        <f t="shared" si="9"/>
        <v>0</v>
      </c>
      <c r="S38" s="28">
        <f t="shared" si="9"/>
        <v>0</v>
      </c>
      <c r="T38" s="25">
        <f t="shared" si="2"/>
        <v>15066</v>
      </c>
      <c r="U38" s="17">
        <f t="shared" si="3"/>
        <v>28136</v>
      </c>
      <c r="V38" s="12">
        <f t="shared" si="4"/>
        <v>43202</v>
      </c>
    </row>
    <row r="39" spans="1:22" ht="30" customHeight="1">
      <c r="A39" s="238" t="s">
        <v>189</v>
      </c>
      <c r="B39" s="222"/>
      <c r="C39" s="99" t="s">
        <v>26</v>
      </c>
      <c r="D39" s="99">
        <v>47</v>
      </c>
      <c r="E39" s="99">
        <v>167</v>
      </c>
      <c r="F39" s="99">
        <v>39</v>
      </c>
      <c r="G39" s="99">
        <v>110</v>
      </c>
      <c r="H39" s="94">
        <f>F39+D39</f>
        <v>86</v>
      </c>
      <c r="I39" s="94">
        <f>G39+E39</f>
        <v>277</v>
      </c>
      <c r="J39" s="99">
        <v>134</v>
      </c>
      <c r="K39" s="99">
        <v>305</v>
      </c>
      <c r="L39" s="99">
        <v>115</v>
      </c>
      <c r="M39" s="99">
        <v>243</v>
      </c>
      <c r="N39" s="99">
        <v>35</v>
      </c>
      <c r="O39" s="99">
        <v>82</v>
      </c>
      <c r="P39" s="99">
        <v>0</v>
      </c>
      <c r="Q39" s="99">
        <v>0</v>
      </c>
      <c r="R39" s="99">
        <v>0</v>
      </c>
      <c r="S39" s="16">
        <v>0</v>
      </c>
      <c r="T39" s="25">
        <f t="shared" si="2"/>
        <v>370</v>
      </c>
      <c r="U39" s="17">
        <f t="shared" si="3"/>
        <v>907</v>
      </c>
      <c r="V39" s="12">
        <f t="shared" si="4"/>
        <v>1277</v>
      </c>
    </row>
    <row r="40" spans="1:22" ht="30" customHeight="1">
      <c r="A40" s="250" t="s">
        <v>190</v>
      </c>
      <c r="B40" s="99" t="s">
        <v>69</v>
      </c>
      <c r="C40" s="99" t="s">
        <v>121</v>
      </c>
      <c r="D40" s="99">
        <v>66</v>
      </c>
      <c r="E40" s="99">
        <v>147</v>
      </c>
      <c r="F40" s="99">
        <v>23</v>
      </c>
      <c r="G40" s="99">
        <v>26</v>
      </c>
      <c r="H40" s="17">
        <f t="shared" si="0"/>
        <v>89</v>
      </c>
      <c r="I40" s="17">
        <f t="shared" si="1"/>
        <v>173</v>
      </c>
      <c r="J40" s="99">
        <v>112</v>
      </c>
      <c r="K40" s="99">
        <v>243</v>
      </c>
      <c r="L40" s="99">
        <v>61</v>
      </c>
      <c r="M40" s="99">
        <v>162</v>
      </c>
      <c r="N40" s="99">
        <v>22</v>
      </c>
      <c r="O40" s="99">
        <v>74</v>
      </c>
      <c r="P40" s="99">
        <v>0</v>
      </c>
      <c r="Q40" s="99">
        <v>0</v>
      </c>
      <c r="R40" s="99">
        <v>0</v>
      </c>
      <c r="S40" s="16">
        <v>0</v>
      </c>
      <c r="T40" s="25">
        <f t="shared" si="2"/>
        <v>284</v>
      </c>
      <c r="U40" s="17">
        <f t="shared" si="3"/>
        <v>652</v>
      </c>
      <c r="V40" s="12">
        <f t="shared" si="4"/>
        <v>936</v>
      </c>
    </row>
    <row r="41" spans="1:22" ht="30" customHeight="1">
      <c r="A41" s="250"/>
      <c r="B41" s="99" t="s">
        <v>187</v>
      </c>
      <c r="C41" s="99" t="s">
        <v>121</v>
      </c>
      <c r="D41" s="99">
        <v>51</v>
      </c>
      <c r="E41" s="99">
        <v>61</v>
      </c>
      <c r="F41" s="99">
        <v>94</v>
      </c>
      <c r="G41" s="99">
        <v>48</v>
      </c>
      <c r="H41" s="17">
        <f t="shared" si="0"/>
        <v>145</v>
      </c>
      <c r="I41" s="17">
        <f t="shared" si="1"/>
        <v>109</v>
      </c>
      <c r="J41" s="99">
        <v>65</v>
      </c>
      <c r="K41" s="99">
        <v>57</v>
      </c>
      <c r="L41" s="99">
        <v>39</v>
      </c>
      <c r="M41" s="99">
        <v>47</v>
      </c>
      <c r="N41" s="99">
        <v>8</v>
      </c>
      <c r="O41" s="99">
        <v>20</v>
      </c>
      <c r="P41" s="99">
        <v>0</v>
      </c>
      <c r="Q41" s="99">
        <v>0</v>
      </c>
      <c r="R41" s="99">
        <v>0</v>
      </c>
      <c r="S41" s="16">
        <v>0</v>
      </c>
      <c r="T41" s="25">
        <f t="shared" si="2"/>
        <v>257</v>
      </c>
      <c r="U41" s="17">
        <f t="shared" si="3"/>
        <v>233</v>
      </c>
      <c r="V41" s="12">
        <f t="shared" si="4"/>
        <v>490</v>
      </c>
    </row>
    <row r="42" spans="1:22" ht="30" customHeight="1">
      <c r="A42" s="250"/>
      <c r="B42" s="99" t="s">
        <v>188</v>
      </c>
      <c r="C42" s="99" t="s">
        <v>121</v>
      </c>
      <c r="D42" s="99">
        <v>97</v>
      </c>
      <c r="E42" s="99">
        <v>73</v>
      </c>
      <c r="F42" s="99">
        <v>93</v>
      </c>
      <c r="G42" s="99">
        <v>42</v>
      </c>
      <c r="H42" s="17">
        <f t="shared" si="0"/>
        <v>190</v>
      </c>
      <c r="I42" s="17">
        <f t="shared" si="1"/>
        <v>115</v>
      </c>
      <c r="J42" s="99">
        <v>90</v>
      </c>
      <c r="K42" s="99">
        <v>81</v>
      </c>
      <c r="L42" s="99">
        <v>53</v>
      </c>
      <c r="M42" s="99">
        <v>80</v>
      </c>
      <c r="N42" s="99">
        <v>34</v>
      </c>
      <c r="O42" s="99">
        <v>39</v>
      </c>
      <c r="P42" s="99">
        <v>0</v>
      </c>
      <c r="Q42" s="99">
        <v>0</v>
      </c>
      <c r="R42" s="99">
        <v>0</v>
      </c>
      <c r="S42" s="16">
        <v>0</v>
      </c>
      <c r="T42" s="25">
        <f t="shared" si="2"/>
        <v>367</v>
      </c>
      <c r="U42" s="17">
        <f t="shared" si="3"/>
        <v>315</v>
      </c>
      <c r="V42" s="12">
        <f t="shared" si="4"/>
        <v>682</v>
      </c>
    </row>
    <row r="43" spans="1:22" ht="30" customHeight="1">
      <c r="A43" s="250"/>
      <c r="B43" s="99" t="s">
        <v>177</v>
      </c>
      <c r="C43" s="99" t="s">
        <v>121</v>
      </c>
      <c r="D43" s="99">
        <f>SUM(D40:D42)</f>
        <v>214</v>
      </c>
      <c r="E43" s="99">
        <f>SUM(E40:E42)</f>
        <v>281</v>
      </c>
      <c r="F43" s="99">
        <f>SUM(F40:F42)</f>
        <v>210</v>
      </c>
      <c r="G43" s="99">
        <f>SUM(G40:G42)</f>
        <v>116</v>
      </c>
      <c r="H43" s="94">
        <f t="shared" si="0"/>
        <v>424</v>
      </c>
      <c r="I43" s="94">
        <f t="shared" si="1"/>
        <v>397</v>
      </c>
      <c r="J43" s="99">
        <f>SUM(J40:J42)</f>
        <v>267</v>
      </c>
      <c r="K43" s="99">
        <f aca="true" t="shared" si="10" ref="K43:R43">SUM(K40:K42)</f>
        <v>381</v>
      </c>
      <c r="L43" s="99">
        <f t="shared" si="10"/>
        <v>153</v>
      </c>
      <c r="M43" s="99">
        <f t="shared" si="10"/>
        <v>289</v>
      </c>
      <c r="N43" s="99">
        <f t="shared" si="10"/>
        <v>64</v>
      </c>
      <c r="O43" s="99">
        <f t="shared" si="10"/>
        <v>133</v>
      </c>
      <c r="P43" s="99">
        <f t="shared" si="10"/>
        <v>0</v>
      </c>
      <c r="Q43" s="99">
        <f t="shared" si="10"/>
        <v>0</v>
      </c>
      <c r="R43" s="99">
        <f t="shared" si="10"/>
        <v>0</v>
      </c>
      <c r="S43" s="16">
        <f>SUM(S40:S42)</f>
        <v>0</v>
      </c>
      <c r="T43" s="25">
        <f t="shared" si="2"/>
        <v>908</v>
      </c>
      <c r="U43" s="17">
        <f t="shared" si="3"/>
        <v>1200</v>
      </c>
      <c r="V43" s="12">
        <f t="shared" si="4"/>
        <v>2108</v>
      </c>
    </row>
    <row r="44" spans="1:22" ht="30" customHeight="1">
      <c r="A44" s="223" t="s">
        <v>70</v>
      </c>
      <c r="B44" s="21" t="s">
        <v>71</v>
      </c>
      <c r="C44" s="21" t="s">
        <v>15</v>
      </c>
      <c r="D44" s="21">
        <v>168</v>
      </c>
      <c r="E44" s="21">
        <v>134</v>
      </c>
      <c r="F44" s="21">
        <v>144</v>
      </c>
      <c r="G44" s="21">
        <v>88</v>
      </c>
      <c r="H44" s="17">
        <f t="shared" si="0"/>
        <v>312</v>
      </c>
      <c r="I44" s="17">
        <f t="shared" si="1"/>
        <v>222</v>
      </c>
      <c r="J44" s="21">
        <v>151</v>
      </c>
      <c r="K44" s="21">
        <v>89</v>
      </c>
      <c r="L44" s="21">
        <v>126</v>
      </c>
      <c r="M44" s="21">
        <v>76</v>
      </c>
      <c r="N44" s="21">
        <v>128</v>
      </c>
      <c r="O44" s="21">
        <v>76</v>
      </c>
      <c r="P44" s="21">
        <v>0</v>
      </c>
      <c r="Q44" s="21">
        <v>0</v>
      </c>
      <c r="R44" s="21">
        <v>0</v>
      </c>
      <c r="S44" s="15">
        <v>0</v>
      </c>
      <c r="T44" s="25">
        <f t="shared" si="2"/>
        <v>717</v>
      </c>
      <c r="U44" s="17">
        <f t="shared" si="3"/>
        <v>463</v>
      </c>
      <c r="V44" s="12">
        <f t="shared" si="4"/>
        <v>1180</v>
      </c>
    </row>
    <row r="45" spans="1:22" ht="30" customHeight="1">
      <c r="A45" s="223"/>
      <c r="B45" s="21" t="s">
        <v>49</v>
      </c>
      <c r="C45" s="21" t="s">
        <v>15</v>
      </c>
      <c r="D45" s="21">
        <v>149</v>
      </c>
      <c r="E45" s="21">
        <v>262</v>
      </c>
      <c r="F45" s="21">
        <v>114</v>
      </c>
      <c r="G45" s="21">
        <v>153</v>
      </c>
      <c r="H45" s="17">
        <f t="shared" si="0"/>
        <v>263</v>
      </c>
      <c r="I45" s="17">
        <f t="shared" si="1"/>
        <v>415</v>
      </c>
      <c r="J45" s="21">
        <v>207</v>
      </c>
      <c r="K45" s="21">
        <v>300</v>
      </c>
      <c r="L45" s="21">
        <v>208</v>
      </c>
      <c r="M45" s="21">
        <v>193</v>
      </c>
      <c r="N45" s="21">
        <v>324</v>
      </c>
      <c r="O45" s="21">
        <v>304</v>
      </c>
      <c r="P45" s="21">
        <v>0</v>
      </c>
      <c r="Q45" s="21">
        <v>0</v>
      </c>
      <c r="R45" s="21">
        <v>0</v>
      </c>
      <c r="S45" s="15">
        <v>0</v>
      </c>
      <c r="T45" s="25">
        <f t="shared" si="2"/>
        <v>1002</v>
      </c>
      <c r="U45" s="17">
        <f t="shared" si="3"/>
        <v>1212</v>
      </c>
      <c r="V45" s="12">
        <f t="shared" si="4"/>
        <v>2214</v>
      </c>
    </row>
    <row r="46" spans="1:22" ht="30" customHeight="1">
      <c r="A46" s="223"/>
      <c r="B46" s="21" t="s">
        <v>72</v>
      </c>
      <c r="C46" s="21" t="s">
        <v>15</v>
      </c>
      <c r="D46" s="21">
        <v>165</v>
      </c>
      <c r="E46" s="21">
        <v>261</v>
      </c>
      <c r="F46" s="21">
        <v>152</v>
      </c>
      <c r="G46" s="21">
        <v>101</v>
      </c>
      <c r="H46" s="17">
        <f t="shared" si="0"/>
        <v>317</v>
      </c>
      <c r="I46" s="17">
        <f t="shared" si="1"/>
        <v>362</v>
      </c>
      <c r="J46" s="21">
        <v>186</v>
      </c>
      <c r="K46" s="21">
        <v>226</v>
      </c>
      <c r="L46" s="21">
        <v>222</v>
      </c>
      <c r="M46" s="21">
        <v>167</v>
      </c>
      <c r="N46" s="21">
        <v>259</v>
      </c>
      <c r="O46" s="21">
        <v>166</v>
      </c>
      <c r="P46" s="21">
        <v>0</v>
      </c>
      <c r="Q46" s="21">
        <v>0</v>
      </c>
      <c r="R46" s="21">
        <v>0</v>
      </c>
      <c r="S46" s="15">
        <v>0</v>
      </c>
      <c r="T46" s="25">
        <f t="shared" si="2"/>
        <v>984</v>
      </c>
      <c r="U46" s="17">
        <f t="shared" si="3"/>
        <v>921</v>
      </c>
      <c r="V46" s="12">
        <f t="shared" si="4"/>
        <v>1905</v>
      </c>
    </row>
    <row r="47" spans="1:22" ht="30" customHeight="1">
      <c r="A47" s="223"/>
      <c r="B47" s="21" t="s">
        <v>73</v>
      </c>
      <c r="C47" s="21" t="s">
        <v>15</v>
      </c>
      <c r="D47" s="21">
        <v>38</v>
      </c>
      <c r="E47" s="21">
        <v>100</v>
      </c>
      <c r="F47" s="21">
        <v>45</v>
      </c>
      <c r="G47" s="21">
        <v>94</v>
      </c>
      <c r="H47" s="17">
        <f t="shared" si="0"/>
        <v>83</v>
      </c>
      <c r="I47" s="17">
        <f t="shared" si="1"/>
        <v>194</v>
      </c>
      <c r="J47" s="21">
        <v>29</v>
      </c>
      <c r="K47" s="21">
        <v>64</v>
      </c>
      <c r="L47" s="21">
        <v>30</v>
      </c>
      <c r="M47" s="21">
        <v>55</v>
      </c>
      <c r="N47" s="21">
        <v>30</v>
      </c>
      <c r="O47" s="21">
        <v>41</v>
      </c>
      <c r="P47" s="21">
        <v>0</v>
      </c>
      <c r="Q47" s="21">
        <v>0</v>
      </c>
      <c r="R47" s="21">
        <v>0</v>
      </c>
      <c r="S47" s="15">
        <v>0</v>
      </c>
      <c r="T47" s="25">
        <f t="shared" si="2"/>
        <v>172</v>
      </c>
      <c r="U47" s="17">
        <f t="shared" si="3"/>
        <v>354</v>
      </c>
      <c r="V47" s="12">
        <f t="shared" si="4"/>
        <v>526</v>
      </c>
    </row>
    <row r="48" spans="1:22" ht="30" customHeight="1">
      <c r="A48" s="223"/>
      <c r="B48" s="21" t="s">
        <v>74</v>
      </c>
      <c r="C48" s="21" t="s">
        <v>15</v>
      </c>
      <c r="D48" s="21">
        <v>130</v>
      </c>
      <c r="E48" s="21">
        <v>99</v>
      </c>
      <c r="F48" s="21">
        <v>55</v>
      </c>
      <c r="G48" s="21">
        <v>37</v>
      </c>
      <c r="H48" s="17">
        <f t="shared" si="0"/>
        <v>185</v>
      </c>
      <c r="I48" s="17">
        <f t="shared" si="1"/>
        <v>136</v>
      </c>
      <c r="J48" s="21">
        <v>97</v>
      </c>
      <c r="K48" s="21">
        <v>31</v>
      </c>
      <c r="L48" s="21">
        <v>52</v>
      </c>
      <c r="M48" s="21">
        <v>33</v>
      </c>
      <c r="N48" s="21">
        <v>105</v>
      </c>
      <c r="O48" s="21">
        <v>45</v>
      </c>
      <c r="P48" s="21">
        <v>0</v>
      </c>
      <c r="Q48" s="21">
        <v>0</v>
      </c>
      <c r="R48" s="21">
        <v>0</v>
      </c>
      <c r="S48" s="15">
        <v>0</v>
      </c>
      <c r="T48" s="25">
        <f t="shared" si="2"/>
        <v>439</v>
      </c>
      <c r="U48" s="17">
        <f t="shared" si="3"/>
        <v>245</v>
      </c>
      <c r="V48" s="12">
        <f t="shared" si="4"/>
        <v>684</v>
      </c>
    </row>
    <row r="49" spans="1:22" ht="30" customHeight="1">
      <c r="A49" s="223"/>
      <c r="B49" s="21" t="s">
        <v>75</v>
      </c>
      <c r="C49" s="21" t="s">
        <v>15</v>
      </c>
      <c r="D49" s="21">
        <v>41</v>
      </c>
      <c r="E49" s="21">
        <v>334</v>
      </c>
      <c r="F49" s="21">
        <v>56</v>
      </c>
      <c r="G49" s="21">
        <v>238</v>
      </c>
      <c r="H49" s="17">
        <f t="shared" si="0"/>
        <v>97</v>
      </c>
      <c r="I49" s="17">
        <f t="shared" si="1"/>
        <v>572</v>
      </c>
      <c r="J49" s="21">
        <v>53</v>
      </c>
      <c r="K49" s="21">
        <v>307</v>
      </c>
      <c r="L49" s="21">
        <v>53</v>
      </c>
      <c r="M49" s="21">
        <v>191</v>
      </c>
      <c r="N49" s="21">
        <v>106</v>
      </c>
      <c r="O49" s="21">
        <v>328</v>
      </c>
      <c r="P49" s="21">
        <v>0</v>
      </c>
      <c r="Q49" s="21">
        <v>0</v>
      </c>
      <c r="R49" s="21">
        <v>0</v>
      </c>
      <c r="S49" s="15">
        <v>0</v>
      </c>
      <c r="T49" s="25">
        <f t="shared" si="2"/>
        <v>309</v>
      </c>
      <c r="U49" s="17">
        <f t="shared" si="3"/>
        <v>1398</v>
      </c>
      <c r="V49" s="12">
        <f t="shared" si="4"/>
        <v>1707</v>
      </c>
    </row>
    <row r="50" spans="1:22" ht="30" customHeight="1">
      <c r="A50" s="223"/>
      <c r="B50" s="17" t="s">
        <v>47</v>
      </c>
      <c r="C50" s="17" t="s">
        <v>15</v>
      </c>
      <c r="D50" s="17">
        <f>SUM(D44:D49)</f>
        <v>691</v>
      </c>
      <c r="E50" s="17">
        <f>SUM(E44:E49)</f>
        <v>1190</v>
      </c>
      <c r="F50" s="17">
        <f>SUM(F44:F49)</f>
        <v>566</v>
      </c>
      <c r="G50" s="17">
        <f>SUM(G44:G49)</f>
        <v>711</v>
      </c>
      <c r="H50" s="17">
        <f t="shared" si="0"/>
        <v>1257</v>
      </c>
      <c r="I50" s="17">
        <f t="shared" si="1"/>
        <v>1901</v>
      </c>
      <c r="J50" s="17">
        <f aca="true" t="shared" si="11" ref="J50:S50">SUM(J44:J49)</f>
        <v>723</v>
      </c>
      <c r="K50" s="17">
        <f t="shared" si="11"/>
        <v>1017</v>
      </c>
      <c r="L50" s="17">
        <f t="shared" si="11"/>
        <v>691</v>
      </c>
      <c r="M50" s="17">
        <f t="shared" si="11"/>
        <v>715</v>
      </c>
      <c r="N50" s="17">
        <f t="shared" si="11"/>
        <v>952</v>
      </c>
      <c r="O50" s="17">
        <f t="shared" si="11"/>
        <v>960</v>
      </c>
      <c r="P50" s="17">
        <f t="shared" si="11"/>
        <v>0</v>
      </c>
      <c r="Q50" s="17">
        <f t="shared" si="11"/>
        <v>0</v>
      </c>
      <c r="R50" s="17">
        <f t="shared" si="11"/>
        <v>0</v>
      </c>
      <c r="S50" s="28">
        <f t="shared" si="11"/>
        <v>0</v>
      </c>
      <c r="T50" s="25">
        <f t="shared" si="2"/>
        <v>3623</v>
      </c>
      <c r="U50" s="17">
        <f t="shared" si="3"/>
        <v>4593</v>
      </c>
      <c r="V50" s="12">
        <f t="shared" si="4"/>
        <v>8216</v>
      </c>
    </row>
    <row r="51" spans="1:22" ht="30" customHeight="1">
      <c r="A51" s="238" t="s">
        <v>76</v>
      </c>
      <c r="B51" s="222"/>
      <c r="C51" s="21" t="s">
        <v>15</v>
      </c>
      <c r="D51" s="21">
        <v>752</v>
      </c>
      <c r="E51" s="21">
        <v>482</v>
      </c>
      <c r="F51" s="21">
        <v>607</v>
      </c>
      <c r="G51" s="21">
        <v>234</v>
      </c>
      <c r="H51" s="17">
        <f>F51+D51</f>
        <v>1359</v>
      </c>
      <c r="I51" s="17">
        <f>G51+E51</f>
        <v>716</v>
      </c>
      <c r="J51" s="21">
        <v>1739</v>
      </c>
      <c r="K51" s="21">
        <v>905</v>
      </c>
      <c r="L51" s="21">
        <v>2089</v>
      </c>
      <c r="M51" s="21">
        <v>1118</v>
      </c>
      <c r="N51" s="21">
        <v>3096</v>
      </c>
      <c r="O51" s="21">
        <v>1246</v>
      </c>
      <c r="P51" s="21">
        <v>0</v>
      </c>
      <c r="Q51" s="21">
        <v>0</v>
      </c>
      <c r="R51" s="21">
        <v>0</v>
      </c>
      <c r="S51" s="15">
        <v>0</v>
      </c>
      <c r="T51" s="25">
        <f>R51+P51+N51+L51+J51+H51</f>
        <v>8283</v>
      </c>
      <c r="U51" s="17">
        <f>S51+Q51+O51+M51+K51+I51</f>
        <v>3985</v>
      </c>
      <c r="V51" s="12">
        <f t="shared" si="4"/>
        <v>12268</v>
      </c>
    </row>
    <row r="52" spans="1:22" ht="30" customHeight="1">
      <c r="A52" s="223" t="s">
        <v>77</v>
      </c>
      <c r="B52" s="21" t="s">
        <v>78</v>
      </c>
      <c r="C52" s="21" t="s">
        <v>15</v>
      </c>
      <c r="D52" s="21">
        <v>87</v>
      </c>
      <c r="E52" s="21">
        <v>209</v>
      </c>
      <c r="F52" s="21">
        <v>73</v>
      </c>
      <c r="G52" s="21">
        <v>129</v>
      </c>
      <c r="H52" s="17">
        <f aca="true" t="shared" si="12" ref="H52:H67">F52+D52</f>
        <v>160</v>
      </c>
      <c r="I52" s="17">
        <f aca="true" t="shared" si="13" ref="I52:I67">G52+E52</f>
        <v>338</v>
      </c>
      <c r="J52" s="21">
        <v>107</v>
      </c>
      <c r="K52" s="21">
        <v>256</v>
      </c>
      <c r="L52" s="21">
        <v>48</v>
      </c>
      <c r="M52" s="21">
        <v>210</v>
      </c>
      <c r="N52" s="21">
        <v>56</v>
      </c>
      <c r="O52" s="21">
        <v>186</v>
      </c>
      <c r="P52" s="21">
        <v>76</v>
      </c>
      <c r="Q52" s="21">
        <v>208</v>
      </c>
      <c r="R52" s="21">
        <v>0</v>
      </c>
      <c r="S52" s="15">
        <v>0</v>
      </c>
      <c r="T52" s="25">
        <f aca="true" t="shared" si="14" ref="T52:T68">R52+P52+N52+L52+J52+H52</f>
        <v>447</v>
      </c>
      <c r="U52" s="17">
        <f aca="true" t="shared" si="15" ref="U52:U68">S52+Q52+O52+M52+K52+I52</f>
        <v>1198</v>
      </c>
      <c r="V52" s="12">
        <f t="shared" si="4"/>
        <v>1645</v>
      </c>
    </row>
    <row r="53" spans="1:22" ht="30" customHeight="1">
      <c r="A53" s="223"/>
      <c r="B53" s="21" t="s">
        <v>79</v>
      </c>
      <c r="C53" s="21" t="s">
        <v>15</v>
      </c>
      <c r="D53" s="21">
        <v>46</v>
      </c>
      <c r="E53" s="21">
        <v>170</v>
      </c>
      <c r="F53" s="21">
        <v>29</v>
      </c>
      <c r="G53" s="21">
        <v>127</v>
      </c>
      <c r="H53" s="17">
        <f t="shared" si="12"/>
        <v>75</v>
      </c>
      <c r="I53" s="17">
        <f t="shared" si="13"/>
        <v>297</v>
      </c>
      <c r="J53" s="21">
        <v>43</v>
      </c>
      <c r="K53" s="21">
        <v>218</v>
      </c>
      <c r="L53" s="21">
        <v>39</v>
      </c>
      <c r="M53" s="21">
        <v>208</v>
      </c>
      <c r="N53" s="21">
        <v>29</v>
      </c>
      <c r="O53" s="21">
        <v>164</v>
      </c>
      <c r="P53" s="21">
        <v>46</v>
      </c>
      <c r="Q53" s="21">
        <v>149</v>
      </c>
      <c r="R53" s="21">
        <v>0</v>
      </c>
      <c r="S53" s="15">
        <v>0</v>
      </c>
      <c r="T53" s="25">
        <f t="shared" si="14"/>
        <v>232</v>
      </c>
      <c r="U53" s="17">
        <f t="shared" si="15"/>
        <v>1036</v>
      </c>
      <c r="V53" s="12">
        <f t="shared" si="4"/>
        <v>1268</v>
      </c>
    </row>
    <row r="54" spans="1:22" ht="30" customHeight="1">
      <c r="A54" s="223"/>
      <c r="B54" s="21" t="s">
        <v>80</v>
      </c>
      <c r="C54" s="21" t="s">
        <v>15</v>
      </c>
      <c r="D54" s="21">
        <v>17</v>
      </c>
      <c r="E54" s="21">
        <v>176</v>
      </c>
      <c r="F54" s="21">
        <v>35</v>
      </c>
      <c r="G54" s="21">
        <v>86</v>
      </c>
      <c r="H54" s="17">
        <f t="shared" si="12"/>
        <v>52</v>
      </c>
      <c r="I54" s="17">
        <f t="shared" si="13"/>
        <v>262</v>
      </c>
      <c r="J54" s="21">
        <v>47</v>
      </c>
      <c r="K54" s="21">
        <v>172</v>
      </c>
      <c r="L54" s="21">
        <v>38</v>
      </c>
      <c r="M54" s="21">
        <v>169</v>
      </c>
      <c r="N54" s="21">
        <v>32</v>
      </c>
      <c r="O54" s="21">
        <v>138</v>
      </c>
      <c r="P54" s="21">
        <v>28</v>
      </c>
      <c r="Q54" s="21">
        <v>186</v>
      </c>
      <c r="R54" s="21">
        <v>0</v>
      </c>
      <c r="S54" s="15">
        <v>0</v>
      </c>
      <c r="T54" s="25">
        <f t="shared" si="14"/>
        <v>197</v>
      </c>
      <c r="U54" s="17">
        <f t="shared" si="15"/>
        <v>927</v>
      </c>
      <c r="V54" s="12">
        <f t="shared" si="4"/>
        <v>1124</v>
      </c>
    </row>
    <row r="55" spans="1:22" ht="30" customHeight="1">
      <c r="A55" s="223"/>
      <c r="B55" s="21" t="s">
        <v>81</v>
      </c>
      <c r="C55" s="21" t="s">
        <v>15</v>
      </c>
      <c r="D55" s="21">
        <v>50</v>
      </c>
      <c r="E55" s="21">
        <v>490</v>
      </c>
      <c r="F55" s="21">
        <v>42</v>
      </c>
      <c r="G55" s="21">
        <v>159</v>
      </c>
      <c r="H55" s="17">
        <f t="shared" si="12"/>
        <v>92</v>
      </c>
      <c r="I55" s="17">
        <f t="shared" si="13"/>
        <v>649</v>
      </c>
      <c r="J55" s="21">
        <v>61</v>
      </c>
      <c r="K55" s="21">
        <v>538</v>
      </c>
      <c r="L55" s="21">
        <v>67</v>
      </c>
      <c r="M55" s="21">
        <v>495</v>
      </c>
      <c r="N55" s="21">
        <v>43</v>
      </c>
      <c r="O55" s="21">
        <v>447</v>
      </c>
      <c r="P55" s="21">
        <v>0</v>
      </c>
      <c r="Q55" s="21">
        <v>0</v>
      </c>
      <c r="R55" s="21">
        <v>0</v>
      </c>
      <c r="S55" s="15">
        <v>0</v>
      </c>
      <c r="T55" s="25">
        <f t="shared" si="14"/>
        <v>263</v>
      </c>
      <c r="U55" s="17">
        <f t="shared" si="15"/>
        <v>2129</v>
      </c>
      <c r="V55" s="12">
        <f t="shared" si="4"/>
        <v>2392</v>
      </c>
    </row>
    <row r="56" spans="1:22" ht="30" customHeight="1">
      <c r="A56" s="223"/>
      <c r="B56" s="21" t="s">
        <v>82</v>
      </c>
      <c r="C56" s="21" t="s">
        <v>15</v>
      </c>
      <c r="D56" s="21">
        <v>0</v>
      </c>
      <c r="E56" s="21">
        <v>117</v>
      </c>
      <c r="F56" s="21">
        <v>0</v>
      </c>
      <c r="G56" s="21">
        <v>32</v>
      </c>
      <c r="H56" s="17">
        <f t="shared" si="12"/>
        <v>0</v>
      </c>
      <c r="I56" s="17">
        <f t="shared" si="13"/>
        <v>149</v>
      </c>
      <c r="J56" s="21">
        <v>0</v>
      </c>
      <c r="K56" s="21">
        <v>69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15">
        <v>0</v>
      </c>
      <c r="T56" s="25">
        <f t="shared" si="14"/>
        <v>0</v>
      </c>
      <c r="U56" s="17">
        <f t="shared" si="15"/>
        <v>218</v>
      </c>
      <c r="V56" s="12">
        <f t="shared" si="4"/>
        <v>218</v>
      </c>
    </row>
    <row r="57" spans="1:22" ht="30" customHeight="1">
      <c r="A57" s="223"/>
      <c r="B57" s="17" t="s">
        <v>195</v>
      </c>
      <c r="C57" s="17" t="s">
        <v>15</v>
      </c>
      <c r="D57" s="17">
        <f>SUM(D52:D56)</f>
        <v>200</v>
      </c>
      <c r="E57" s="17">
        <f>SUM(E52:E56)</f>
        <v>1162</v>
      </c>
      <c r="F57" s="17">
        <f>SUM(F52:F56)</f>
        <v>179</v>
      </c>
      <c r="G57" s="17">
        <f>SUM(G52:G56)</f>
        <v>533</v>
      </c>
      <c r="H57" s="17">
        <f t="shared" si="12"/>
        <v>379</v>
      </c>
      <c r="I57" s="17">
        <f t="shared" si="13"/>
        <v>1695</v>
      </c>
      <c r="J57" s="17">
        <f aca="true" t="shared" si="16" ref="J57:S57">SUM(J52:J56)</f>
        <v>258</v>
      </c>
      <c r="K57" s="17">
        <f t="shared" si="16"/>
        <v>1253</v>
      </c>
      <c r="L57" s="17">
        <f t="shared" si="16"/>
        <v>192</v>
      </c>
      <c r="M57" s="17">
        <f t="shared" si="16"/>
        <v>1082</v>
      </c>
      <c r="N57" s="17">
        <f t="shared" si="16"/>
        <v>160</v>
      </c>
      <c r="O57" s="17">
        <f t="shared" si="16"/>
        <v>935</v>
      </c>
      <c r="P57" s="17">
        <f t="shared" si="16"/>
        <v>150</v>
      </c>
      <c r="Q57" s="17">
        <f t="shared" si="16"/>
        <v>543</v>
      </c>
      <c r="R57" s="17">
        <f t="shared" si="16"/>
        <v>0</v>
      </c>
      <c r="S57" s="28">
        <f t="shared" si="16"/>
        <v>0</v>
      </c>
      <c r="T57" s="25">
        <f t="shared" si="14"/>
        <v>1139</v>
      </c>
      <c r="U57" s="17">
        <f t="shared" si="15"/>
        <v>5508</v>
      </c>
      <c r="V57" s="12">
        <f t="shared" si="4"/>
        <v>6647</v>
      </c>
    </row>
    <row r="58" spans="1:22" ht="30" customHeight="1">
      <c r="A58" s="250" t="s">
        <v>84</v>
      </c>
      <c r="B58" s="99" t="s">
        <v>178</v>
      </c>
      <c r="C58" s="99" t="s">
        <v>26</v>
      </c>
      <c r="D58" s="99">
        <v>7</v>
      </c>
      <c r="E58" s="99">
        <v>91</v>
      </c>
      <c r="F58" s="99">
        <v>6</v>
      </c>
      <c r="G58" s="99">
        <v>37</v>
      </c>
      <c r="H58" s="17">
        <f>F58+D58</f>
        <v>13</v>
      </c>
      <c r="I58" s="17">
        <f>G58+E58</f>
        <v>128</v>
      </c>
      <c r="J58" s="21">
        <v>8</v>
      </c>
      <c r="K58" s="21">
        <v>108</v>
      </c>
      <c r="L58" s="21">
        <v>7</v>
      </c>
      <c r="M58" s="21">
        <v>61</v>
      </c>
      <c r="N58" s="21">
        <v>11</v>
      </c>
      <c r="O58" s="21">
        <v>39</v>
      </c>
      <c r="P58" s="21">
        <v>0</v>
      </c>
      <c r="Q58" s="21">
        <v>0</v>
      </c>
      <c r="R58" s="21">
        <v>0</v>
      </c>
      <c r="S58" s="15">
        <v>0</v>
      </c>
      <c r="T58" s="25">
        <f t="shared" si="14"/>
        <v>39</v>
      </c>
      <c r="U58" s="17">
        <f t="shared" si="15"/>
        <v>336</v>
      </c>
      <c r="V58" s="12">
        <f t="shared" si="4"/>
        <v>375</v>
      </c>
    </row>
    <row r="59" spans="1:22" ht="30" customHeight="1">
      <c r="A59" s="250"/>
      <c r="B59" s="99" t="s">
        <v>81</v>
      </c>
      <c r="C59" s="99" t="s">
        <v>26</v>
      </c>
      <c r="D59" s="99">
        <v>19</v>
      </c>
      <c r="E59" s="99">
        <v>237</v>
      </c>
      <c r="F59" s="99">
        <v>11</v>
      </c>
      <c r="G59" s="99">
        <v>61</v>
      </c>
      <c r="H59" s="17">
        <f>F59+D59</f>
        <v>30</v>
      </c>
      <c r="I59" s="17">
        <f>G59+E59</f>
        <v>298</v>
      </c>
      <c r="J59" s="21">
        <v>23</v>
      </c>
      <c r="K59" s="21">
        <v>158</v>
      </c>
      <c r="L59" s="21">
        <v>25</v>
      </c>
      <c r="M59" s="21">
        <v>174</v>
      </c>
      <c r="N59" s="21">
        <v>12</v>
      </c>
      <c r="O59" s="21">
        <v>113</v>
      </c>
      <c r="P59" s="21">
        <v>0</v>
      </c>
      <c r="Q59" s="21">
        <v>0</v>
      </c>
      <c r="R59" s="21">
        <v>0</v>
      </c>
      <c r="S59" s="15">
        <v>0</v>
      </c>
      <c r="T59" s="25">
        <f t="shared" si="14"/>
        <v>90</v>
      </c>
      <c r="U59" s="17">
        <f t="shared" si="15"/>
        <v>743</v>
      </c>
      <c r="V59" s="12">
        <f t="shared" si="4"/>
        <v>833</v>
      </c>
    </row>
    <row r="60" spans="1:22" ht="30" customHeight="1">
      <c r="A60" s="250"/>
      <c r="B60" s="99" t="s">
        <v>173</v>
      </c>
      <c r="C60" s="99" t="s">
        <v>26</v>
      </c>
      <c r="D60" s="99">
        <f>SUM(D58:D59)</f>
        <v>26</v>
      </c>
      <c r="E60" s="99">
        <f>SUM(E58:E59)</f>
        <v>328</v>
      </c>
      <c r="F60" s="99">
        <f>SUM(F58:F59)</f>
        <v>17</v>
      </c>
      <c r="G60" s="99">
        <f>SUM(G58:G59)</f>
        <v>98</v>
      </c>
      <c r="H60" s="17">
        <f>F60+D60</f>
        <v>43</v>
      </c>
      <c r="I60" s="17">
        <f>G60+E60</f>
        <v>426</v>
      </c>
      <c r="J60" s="99">
        <f>SUM(J58:J59)</f>
        <v>31</v>
      </c>
      <c r="K60" s="99">
        <f aca="true" t="shared" si="17" ref="K60:S60">SUM(K58:K59)</f>
        <v>266</v>
      </c>
      <c r="L60" s="99">
        <f t="shared" si="17"/>
        <v>32</v>
      </c>
      <c r="M60" s="99">
        <f t="shared" si="17"/>
        <v>235</v>
      </c>
      <c r="N60" s="99">
        <f t="shared" si="17"/>
        <v>23</v>
      </c>
      <c r="O60" s="99">
        <f t="shared" si="17"/>
        <v>152</v>
      </c>
      <c r="P60" s="99">
        <f t="shared" si="17"/>
        <v>0</v>
      </c>
      <c r="Q60" s="99">
        <f t="shared" si="17"/>
        <v>0</v>
      </c>
      <c r="R60" s="99">
        <f t="shared" si="17"/>
        <v>0</v>
      </c>
      <c r="S60" s="16">
        <f t="shared" si="17"/>
        <v>0</v>
      </c>
      <c r="T60" s="25">
        <f>R60+P60+N60+L60+J60+H60</f>
        <v>129</v>
      </c>
      <c r="U60" s="17">
        <f>S60+Q60+O60+M60+K60+I60</f>
        <v>1079</v>
      </c>
      <c r="V60" s="12">
        <f>SUM(T60:U60)</f>
        <v>1208</v>
      </c>
    </row>
    <row r="61" spans="1:22" ht="30" customHeight="1">
      <c r="A61" s="250" t="s">
        <v>191</v>
      </c>
      <c r="B61" s="99" t="s">
        <v>178</v>
      </c>
      <c r="C61" s="99" t="s">
        <v>121</v>
      </c>
      <c r="D61" s="99">
        <v>6</v>
      </c>
      <c r="E61" s="99">
        <v>51</v>
      </c>
      <c r="F61" s="99">
        <v>2</v>
      </c>
      <c r="G61" s="99">
        <v>13</v>
      </c>
      <c r="H61" s="17">
        <f>F61+D61</f>
        <v>8</v>
      </c>
      <c r="I61" s="17">
        <f>G61+E61</f>
        <v>64</v>
      </c>
      <c r="J61" s="99">
        <v>8</v>
      </c>
      <c r="K61" s="99">
        <v>37</v>
      </c>
      <c r="L61" s="99">
        <v>2</v>
      </c>
      <c r="M61" s="99">
        <v>37</v>
      </c>
      <c r="N61" s="99">
        <v>0</v>
      </c>
      <c r="O61" s="99">
        <v>36</v>
      </c>
      <c r="P61" s="99">
        <v>0</v>
      </c>
      <c r="Q61" s="99">
        <v>0</v>
      </c>
      <c r="R61" s="99">
        <v>0</v>
      </c>
      <c r="S61" s="16">
        <v>0</v>
      </c>
      <c r="T61" s="25">
        <f t="shared" si="14"/>
        <v>18</v>
      </c>
      <c r="U61" s="17">
        <f t="shared" si="15"/>
        <v>174</v>
      </c>
      <c r="V61" s="12">
        <f t="shared" si="4"/>
        <v>192</v>
      </c>
    </row>
    <row r="62" spans="1:22" ht="30" customHeight="1">
      <c r="A62" s="250"/>
      <c r="B62" s="99" t="s">
        <v>194</v>
      </c>
      <c r="C62" s="99" t="s">
        <v>121</v>
      </c>
      <c r="D62" s="99">
        <v>33</v>
      </c>
      <c r="E62" s="99">
        <v>155</v>
      </c>
      <c r="F62" s="99">
        <v>9</v>
      </c>
      <c r="G62" s="99">
        <v>28</v>
      </c>
      <c r="H62" s="17">
        <f>F62+D62</f>
        <v>42</v>
      </c>
      <c r="I62" s="17">
        <f>G62+E62</f>
        <v>183</v>
      </c>
      <c r="J62" s="99">
        <v>19</v>
      </c>
      <c r="K62" s="99">
        <v>158</v>
      </c>
      <c r="L62" s="99">
        <v>28</v>
      </c>
      <c r="M62" s="99">
        <v>136</v>
      </c>
      <c r="N62" s="99">
        <v>13</v>
      </c>
      <c r="O62" s="99">
        <v>87</v>
      </c>
      <c r="P62" s="99">
        <v>0</v>
      </c>
      <c r="Q62" s="99">
        <v>0</v>
      </c>
      <c r="R62" s="99">
        <v>0</v>
      </c>
      <c r="S62" s="16">
        <v>0</v>
      </c>
      <c r="T62" s="25">
        <f t="shared" si="14"/>
        <v>102</v>
      </c>
      <c r="U62" s="17">
        <f t="shared" si="15"/>
        <v>564</v>
      </c>
      <c r="V62" s="12">
        <f t="shared" si="4"/>
        <v>666</v>
      </c>
    </row>
    <row r="63" spans="1:22" ht="30" customHeight="1">
      <c r="A63" s="250"/>
      <c r="B63" s="99" t="s">
        <v>192</v>
      </c>
      <c r="C63" s="99" t="s">
        <v>121</v>
      </c>
      <c r="D63" s="99">
        <f>D62+D61</f>
        <v>39</v>
      </c>
      <c r="E63" s="99">
        <f>E62+E61</f>
        <v>206</v>
      </c>
      <c r="F63" s="99">
        <f>F62+F61</f>
        <v>11</v>
      </c>
      <c r="G63" s="99">
        <f>G62+G61</f>
        <v>41</v>
      </c>
      <c r="H63" s="94">
        <f t="shared" si="12"/>
        <v>50</v>
      </c>
      <c r="I63" s="94">
        <f t="shared" si="13"/>
        <v>247</v>
      </c>
      <c r="J63" s="99">
        <f>SUM(J61:J62)</f>
        <v>27</v>
      </c>
      <c r="K63" s="99">
        <f aca="true" t="shared" si="18" ref="K63:S63">SUM(K61:K62)</f>
        <v>195</v>
      </c>
      <c r="L63" s="99">
        <f t="shared" si="18"/>
        <v>30</v>
      </c>
      <c r="M63" s="99">
        <f t="shared" si="18"/>
        <v>173</v>
      </c>
      <c r="N63" s="99">
        <f t="shared" si="18"/>
        <v>13</v>
      </c>
      <c r="O63" s="99">
        <f t="shared" si="18"/>
        <v>123</v>
      </c>
      <c r="P63" s="99">
        <f t="shared" si="18"/>
        <v>0</v>
      </c>
      <c r="Q63" s="99">
        <f t="shared" si="18"/>
        <v>0</v>
      </c>
      <c r="R63" s="99">
        <f t="shared" si="18"/>
        <v>0</v>
      </c>
      <c r="S63" s="16">
        <f t="shared" si="18"/>
        <v>0</v>
      </c>
      <c r="T63" s="25">
        <f t="shared" si="14"/>
        <v>120</v>
      </c>
      <c r="U63" s="17">
        <f t="shared" si="15"/>
        <v>738</v>
      </c>
      <c r="V63" s="12">
        <f t="shared" si="4"/>
        <v>858</v>
      </c>
    </row>
    <row r="64" spans="1:22" ht="30" customHeight="1">
      <c r="A64" s="238" t="s">
        <v>86</v>
      </c>
      <c r="B64" s="222"/>
      <c r="C64" s="18" t="s">
        <v>15</v>
      </c>
      <c r="D64" s="21">
        <v>511</v>
      </c>
      <c r="E64" s="21">
        <v>735</v>
      </c>
      <c r="F64" s="21">
        <v>453</v>
      </c>
      <c r="G64" s="21">
        <v>567</v>
      </c>
      <c r="H64" s="17">
        <f t="shared" si="12"/>
        <v>964</v>
      </c>
      <c r="I64" s="17">
        <f t="shared" si="13"/>
        <v>1302</v>
      </c>
      <c r="J64" s="21">
        <v>713</v>
      </c>
      <c r="K64" s="21">
        <v>884</v>
      </c>
      <c r="L64" s="21">
        <v>970</v>
      </c>
      <c r="M64" s="21">
        <v>960</v>
      </c>
      <c r="N64" s="21">
        <v>1232</v>
      </c>
      <c r="O64" s="21">
        <v>1133</v>
      </c>
      <c r="P64" s="21">
        <v>0</v>
      </c>
      <c r="Q64" s="21">
        <v>0</v>
      </c>
      <c r="R64" s="21">
        <v>0</v>
      </c>
      <c r="S64" s="15">
        <v>0</v>
      </c>
      <c r="T64" s="25">
        <f t="shared" si="14"/>
        <v>3879</v>
      </c>
      <c r="U64" s="17">
        <f t="shared" si="15"/>
        <v>4279</v>
      </c>
      <c r="V64" s="12">
        <f t="shared" si="4"/>
        <v>8158</v>
      </c>
    </row>
    <row r="65" spans="1:22" ht="30" customHeight="1">
      <c r="A65" s="238" t="s">
        <v>87</v>
      </c>
      <c r="B65" s="222"/>
      <c r="C65" s="18" t="s">
        <v>15</v>
      </c>
      <c r="D65" s="21">
        <v>175</v>
      </c>
      <c r="E65" s="21">
        <v>72</v>
      </c>
      <c r="F65" s="21">
        <v>92</v>
      </c>
      <c r="G65" s="21">
        <v>29</v>
      </c>
      <c r="H65" s="17">
        <f t="shared" si="12"/>
        <v>267</v>
      </c>
      <c r="I65" s="17">
        <f t="shared" si="13"/>
        <v>101</v>
      </c>
      <c r="J65" s="21">
        <v>124</v>
      </c>
      <c r="K65" s="21">
        <v>73</v>
      </c>
      <c r="L65" s="21">
        <v>88</v>
      </c>
      <c r="M65" s="21">
        <v>52</v>
      </c>
      <c r="N65" s="21">
        <v>63</v>
      </c>
      <c r="O65" s="21">
        <v>31</v>
      </c>
      <c r="P65" s="21">
        <v>0</v>
      </c>
      <c r="Q65" s="21">
        <v>0</v>
      </c>
      <c r="R65" s="21">
        <v>0</v>
      </c>
      <c r="S65" s="15">
        <v>0</v>
      </c>
      <c r="T65" s="25">
        <f t="shared" si="14"/>
        <v>542</v>
      </c>
      <c r="U65" s="17">
        <f t="shared" si="15"/>
        <v>257</v>
      </c>
      <c r="V65" s="12">
        <f t="shared" si="4"/>
        <v>799</v>
      </c>
    </row>
    <row r="66" spans="1:22" ht="30" customHeight="1">
      <c r="A66" s="238" t="s">
        <v>88</v>
      </c>
      <c r="B66" s="222"/>
      <c r="C66" s="18" t="s">
        <v>15</v>
      </c>
      <c r="D66" s="21">
        <v>86</v>
      </c>
      <c r="E66" s="21">
        <v>118</v>
      </c>
      <c r="F66" s="21">
        <v>29</v>
      </c>
      <c r="G66" s="21">
        <v>36</v>
      </c>
      <c r="H66" s="17">
        <f t="shared" si="12"/>
        <v>115</v>
      </c>
      <c r="I66" s="17">
        <f t="shared" si="13"/>
        <v>154</v>
      </c>
      <c r="J66" s="21">
        <v>77</v>
      </c>
      <c r="K66" s="21">
        <v>140</v>
      </c>
      <c r="L66" s="21">
        <v>53</v>
      </c>
      <c r="M66" s="21">
        <v>84</v>
      </c>
      <c r="N66" s="21">
        <v>128</v>
      </c>
      <c r="O66" s="21">
        <v>142</v>
      </c>
      <c r="P66" s="21">
        <v>0</v>
      </c>
      <c r="Q66" s="21">
        <v>0</v>
      </c>
      <c r="R66" s="21">
        <v>0</v>
      </c>
      <c r="S66" s="15">
        <v>0</v>
      </c>
      <c r="T66" s="25">
        <f t="shared" si="14"/>
        <v>373</v>
      </c>
      <c r="U66" s="17">
        <f t="shared" si="15"/>
        <v>520</v>
      </c>
      <c r="V66" s="12">
        <f t="shared" si="4"/>
        <v>893</v>
      </c>
    </row>
    <row r="67" spans="1:22" ht="30" customHeight="1" thickBot="1">
      <c r="A67" s="248" t="s">
        <v>88</v>
      </c>
      <c r="B67" s="249"/>
      <c r="C67" s="100" t="s">
        <v>121</v>
      </c>
      <c r="D67" s="100">
        <v>23</v>
      </c>
      <c r="E67" s="100">
        <v>35</v>
      </c>
      <c r="F67" s="100">
        <v>24</v>
      </c>
      <c r="G67" s="100">
        <v>39</v>
      </c>
      <c r="H67" s="95">
        <f t="shared" si="12"/>
        <v>47</v>
      </c>
      <c r="I67" s="95">
        <f t="shared" si="13"/>
        <v>74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0">
        <v>0</v>
      </c>
      <c r="R67" s="100">
        <v>0</v>
      </c>
      <c r="S67" s="125">
        <v>0</v>
      </c>
      <c r="T67" s="19">
        <f t="shared" si="14"/>
        <v>47</v>
      </c>
      <c r="U67" s="20">
        <f t="shared" si="15"/>
        <v>74</v>
      </c>
      <c r="V67" s="11">
        <f t="shared" si="4"/>
        <v>121</v>
      </c>
    </row>
    <row r="68" spans="1:22" ht="39.75" customHeight="1" thickTop="1">
      <c r="A68" s="239" t="s">
        <v>0</v>
      </c>
      <c r="B68" s="240"/>
      <c r="C68" s="26" t="s">
        <v>193</v>
      </c>
      <c r="D68" s="26">
        <f>D66+D65+D64+D57+D51++D50+D38+D22+D20+D19+D18+D10+D9+D8+D7+D6</f>
        <v>7166</v>
      </c>
      <c r="E68" s="57">
        <f>E66+E65+E64+E57+E51++E50+E38+E22+E20+E19+E18+E10+E9+E8+E7+E6</f>
        <v>10323</v>
      </c>
      <c r="F68" s="26">
        <f aca="true" t="shared" si="19" ref="F68:S68">F66+F65+F64+F57+F51+F50+F38+F22+F20+F19+F18+F10+F9+F8+F7+F6</f>
        <v>6116</v>
      </c>
      <c r="G68" s="26">
        <f t="shared" si="19"/>
        <v>6665</v>
      </c>
      <c r="H68" s="26">
        <f t="shared" si="19"/>
        <v>13282</v>
      </c>
      <c r="I68" s="26">
        <f t="shared" si="19"/>
        <v>16988</v>
      </c>
      <c r="J68" s="26">
        <f t="shared" si="19"/>
        <v>11208</v>
      </c>
      <c r="K68" s="26">
        <f t="shared" si="19"/>
        <v>14232</v>
      </c>
      <c r="L68" s="26">
        <f t="shared" si="19"/>
        <v>10612</v>
      </c>
      <c r="M68" s="26">
        <f t="shared" si="19"/>
        <v>12460</v>
      </c>
      <c r="N68" s="26">
        <f t="shared" si="19"/>
        <v>13194</v>
      </c>
      <c r="O68" s="26">
        <f t="shared" si="19"/>
        <v>13067</v>
      </c>
      <c r="P68" s="26">
        <f t="shared" si="19"/>
        <v>2108</v>
      </c>
      <c r="Q68" s="26">
        <f t="shared" si="19"/>
        <v>1711</v>
      </c>
      <c r="R68" s="26">
        <f t="shared" si="19"/>
        <v>655</v>
      </c>
      <c r="S68" s="27">
        <f t="shared" si="19"/>
        <v>180</v>
      </c>
      <c r="T68" s="24">
        <f t="shared" si="14"/>
        <v>51059</v>
      </c>
      <c r="U68" s="26">
        <f t="shared" si="15"/>
        <v>58638</v>
      </c>
      <c r="V68" s="29">
        <f>SUM(T68:U68)</f>
        <v>109697</v>
      </c>
    </row>
    <row r="69" spans="1:22" ht="39.75" customHeight="1">
      <c r="A69" s="241"/>
      <c r="B69" s="224"/>
      <c r="C69" s="17" t="s">
        <v>122</v>
      </c>
      <c r="D69" s="17">
        <f>D60+D39+D23</f>
        <v>211</v>
      </c>
      <c r="E69" s="17">
        <f aca="true" t="shared" si="20" ref="E69:S69">E60+E39+E23</f>
        <v>539</v>
      </c>
      <c r="F69" s="17">
        <f t="shared" si="20"/>
        <v>173</v>
      </c>
      <c r="G69" s="17">
        <f t="shared" si="20"/>
        <v>245</v>
      </c>
      <c r="H69" s="17">
        <f t="shared" si="20"/>
        <v>384</v>
      </c>
      <c r="I69" s="17">
        <f t="shared" si="20"/>
        <v>784</v>
      </c>
      <c r="J69" s="17">
        <f t="shared" si="20"/>
        <v>274</v>
      </c>
      <c r="K69" s="17">
        <f t="shared" si="20"/>
        <v>628</v>
      </c>
      <c r="L69" s="17">
        <f t="shared" si="20"/>
        <v>206</v>
      </c>
      <c r="M69" s="17">
        <f t="shared" si="20"/>
        <v>521</v>
      </c>
      <c r="N69" s="17">
        <f t="shared" si="20"/>
        <v>108</v>
      </c>
      <c r="O69" s="17">
        <f t="shared" si="20"/>
        <v>272</v>
      </c>
      <c r="P69" s="17">
        <f t="shared" si="20"/>
        <v>0</v>
      </c>
      <c r="Q69" s="17">
        <f t="shared" si="20"/>
        <v>0</v>
      </c>
      <c r="R69" s="17">
        <f t="shared" si="20"/>
        <v>0</v>
      </c>
      <c r="S69" s="28">
        <f t="shared" si="20"/>
        <v>0</v>
      </c>
      <c r="T69" s="25">
        <f>R69+P69+N69+L69+J69+H69</f>
        <v>972</v>
      </c>
      <c r="U69" s="17">
        <f>S69+Q69+O69+M69+K69+I69</f>
        <v>2205</v>
      </c>
      <c r="V69" s="12">
        <f>SUM(T69:U69)</f>
        <v>3177</v>
      </c>
    </row>
    <row r="70" spans="1:22" ht="39.75" customHeight="1" thickBot="1">
      <c r="A70" s="242"/>
      <c r="B70" s="243"/>
      <c r="C70" s="20" t="s">
        <v>121</v>
      </c>
      <c r="D70" s="20">
        <f>D67+D63+D43+D21</f>
        <v>338</v>
      </c>
      <c r="E70" s="20">
        <f aca="true" t="shared" si="21" ref="E70:S70">E67+E63+E43+E21</f>
        <v>599</v>
      </c>
      <c r="F70" s="20">
        <f t="shared" si="21"/>
        <v>288</v>
      </c>
      <c r="G70" s="20">
        <f t="shared" si="21"/>
        <v>233</v>
      </c>
      <c r="H70" s="20">
        <f t="shared" si="21"/>
        <v>626</v>
      </c>
      <c r="I70" s="20">
        <f t="shared" si="21"/>
        <v>832</v>
      </c>
      <c r="J70" s="20">
        <f t="shared" si="21"/>
        <v>323</v>
      </c>
      <c r="K70" s="20">
        <f t="shared" si="21"/>
        <v>627</v>
      </c>
      <c r="L70" s="20">
        <f t="shared" si="21"/>
        <v>194</v>
      </c>
      <c r="M70" s="20">
        <f t="shared" si="21"/>
        <v>480</v>
      </c>
      <c r="N70" s="20">
        <f t="shared" si="21"/>
        <v>89</v>
      </c>
      <c r="O70" s="20">
        <f t="shared" si="21"/>
        <v>285</v>
      </c>
      <c r="P70" s="20">
        <f t="shared" si="21"/>
        <v>0</v>
      </c>
      <c r="Q70" s="20">
        <f t="shared" si="21"/>
        <v>0</v>
      </c>
      <c r="R70" s="20">
        <f t="shared" si="21"/>
        <v>0</v>
      </c>
      <c r="S70" s="13">
        <f t="shared" si="21"/>
        <v>0</v>
      </c>
      <c r="T70" s="19">
        <f>R70+P70+N70+L70+J70+H70</f>
        <v>1232</v>
      </c>
      <c r="U70" s="20">
        <f>S70+Q70+O70+M70+K70+I70</f>
        <v>2224</v>
      </c>
      <c r="V70" s="11">
        <f>SUM(T70:U70)</f>
        <v>3456</v>
      </c>
    </row>
    <row r="71" spans="1:22" ht="39.75" customHeight="1" thickBot="1" thickTop="1">
      <c r="A71" s="251" t="s">
        <v>182</v>
      </c>
      <c r="B71" s="252"/>
      <c r="C71" s="252"/>
      <c r="D71" s="45">
        <f>SUM(D68:D70)</f>
        <v>7715</v>
      </c>
      <c r="E71" s="45">
        <f aca="true" t="shared" si="22" ref="E71:S71">SUM(E68:E70)</f>
        <v>11461</v>
      </c>
      <c r="F71" s="45">
        <f t="shared" si="22"/>
        <v>6577</v>
      </c>
      <c r="G71" s="45">
        <f t="shared" si="22"/>
        <v>7143</v>
      </c>
      <c r="H71" s="45">
        <f t="shared" si="22"/>
        <v>14292</v>
      </c>
      <c r="I71" s="45">
        <f t="shared" si="22"/>
        <v>18604</v>
      </c>
      <c r="J71" s="45">
        <f t="shared" si="22"/>
        <v>11805</v>
      </c>
      <c r="K71" s="45">
        <f t="shared" si="22"/>
        <v>15487</v>
      </c>
      <c r="L71" s="45">
        <f t="shared" si="22"/>
        <v>11012</v>
      </c>
      <c r="M71" s="45">
        <f t="shared" si="22"/>
        <v>13461</v>
      </c>
      <c r="N71" s="45">
        <f t="shared" si="22"/>
        <v>13391</v>
      </c>
      <c r="O71" s="45">
        <f t="shared" si="22"/>
        <v>13624</v>
      </c>
      <c r="P71" s="45">
        <f t="shared" si="22"/>
        <v>2108</v>
      </c>
      <c r="Q71" s="45">
        <f t="shared" si="22"/>
        <v>1711</v>
      </c>
      <c r="R71" s="45">
        <f t="shared" si="22"/>
        <v>655</v>
      </c>
      <c r="S71" s="47">
        <f t="shared" si="22"/>
        <v>180</v>
      </c>
      <c r="T71" s="48">
        <f>R71+P71+N71+L71+J71+H71</f>
        <v>53263</v>
      </c>
      <c r="U71" s="45">
        <f>S71+Q71+O71+M71+K71+I71</f>
        <v>63067</v>
      </c>
      <c r="V71" s="46">
        <f>SUM(T71:U71)</f>
        <v>116330</v>
      </c>
    </row>
    <row r="72" ht="15.75" customHeight="1" thickTop="1"/>
    <row r="73" spans="1:5" ht="6" customHeight="1">
      <c r="A73" s="58"/>
      <c r="B73" s="58"/>
      <c r="C73" s="58"/>
      <c r="D73" s="58"/>
      <c r="E73" s="58"/>
    </row>
    <row r="74" spans="1:22" ht="30" customHeight="1">
      <c r="A74" s="217" t="s">
        <v>207</v>
      </c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</row>
    <row r="75" spans="1:22" s="169" customFormat="1" ht="21" customHeight="1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</row>
    <row r="76" spans="1:22" s="169" customFormat="1" ht="21" customHeight="1" thickBot="1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</row>
    <row r="77" spans="1:22" ht="30" customHeight="1" thickTop="1">
      <c r="A77" s="239" t="s">
        <v>5</v>
      </c>
      <c r="B77" s="240" t="s">
        <v>6</v>
      </c>
      <c r="C77" s="240" t="s">
        <v>185</v>
      </c>
      <c r="D77" s="240" t="s">
        <v>90</v>
      </c>
      <c r="E77" s="240"/>
      <c r="F77" s="240"/>
      <c r="G77" s="240"/>
      <c r="H77" s="240"/>
      <c r="I77" s="240"/>
      <c r="J77" s="240" t="s">
        <v>91</v>
      </c>
      <c r="K77" s="240"/>
      <c r="L77" s="240" t="s">
        <v>92</v>
      </c>
      <c r="M77" s="240"/>
      <c r="N77" s="240" t="s">
        <v>93</v>
      </c>
      <c r="O77" s="240"/>
      <c r="P77" s="240" t="s">
        <v>94</v>
      </c>
      <c r="Q77" s="240"/>
      <c r="R77" s="240" t="s">
        <v>95</v>
      </c>
      <c r="S77" s="257"/>
      <c r="T77" s="239" t="s">
        <v>31</v>
      </c>
      <c r="U77" s="240"/>
      <c r="V77" s="255"/>
    </row>
    <row r="78" spans="1:22" ht="30" customHeight="1">
      <c r="A78" s="241"/>
      <c r="B78" s="224"/>
      <c r="C78" s="224"/>
      <c r="D78" s="224" t="s">
        <v>1</v>
      </c>
      <c r="E78" s="224"/>
      <c r="F78" s="224" t="s">
        <v>2</v>
      </c>
      <c r="G78" s="224"/>
      <c r="H78" s="224" t="s">
        <v>85</v>
      </c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58"/>
      <c r="T78" s="241"/>
      <c r="U78" s="224"/>
      <c r="V78" s="256"/>
    </row>
    <row r="79" spans="1:22" ht="30" customHeight="1" thickBot="1">
      <c r="A79" s="242"/>
      <c r="B79" s="243"/>
      <c r="C79" s="243"/>
      <c r="D79" s="38" t="s">
        <v>13</v>
      </c>
      <c r="E79" s="38" t="s">
        <v>89</v>
      </c>
      <c r="F79" s="38" t="s">
        <v>13</v>
      </c>
      <c r="G79" s="38" t="s">
        <v>89</v>
      </c>
      <c r="H79" s="38" t="s">
        <v>13</v>
      </c>
      <c r="I79" s="38" t="s">
        <v>89</v>
      </c>
      <c r="J79" s="38" t="s">
        <v>13</v>
      </c>
      <c r="K79" s="38" t="s">
        <v>89</v>
      </c>
      <c r="L79" s="38" t="s">
        <v>13</v>
      </c>
      <c r="M79" s="38" t="s">
        <v>89</v>
      </c>
      <c r="N79" s="38" t="s">
        <v>13</v>
      </c>
      <c r="O79" s="38" t="s">
        <v>89</v>
      </c>
      <c r="P79" s="38" t="s">
        <v>13</v>
      </c>
      <c r="Q79" s="38" t="s">
        <v>89</v>
      </c>
      <c r="R79" s="38" t="s">
        <v>13</v>
      </c>
      <c r="S79" s="13" t="s">
        <v>89</v>
      </c>
      <c r="T79" s="37" t="s">
        <v>13</v>
      </c>
      <c r="U79" s="38" t="s">
        <v>89</v>
      </c>
      <c r="V79" s="11" t="s">
        <v>0</v>
      </c>
    </row>
    <row r="80" spans="1:22" ht="30" customHeight="1" thickTop="1">
      <c r="A80" s="253" t="s">
        <v>42</v>
      </c>
      <c r="B80" s="254"/>
      <c r="C80" s="32" t="s">
        <v>15</v>
      </c>
      <c r="D80" s="34">
        <v>47</v>
      </c>
      <c r="E80" s="34">
        <v>15</v>
      </c>
      <c r="F80" s="34">
        <v>4</v>
      </c>
      <c r="G80" s="34">
        <v>1</v>
      </c>
      <c r="H80" s="39">
        <f aca="true" t="shared" si="23" ref="H80:H91">F80+D80</f>
        <v>51</v>
      </c>
      <c r="I80" s="39">
        <f aca="true" t="shared" si="24" ref="I80:I91">G80+E80</f>
        <v>16</v>
      </c>
      <c r="J80" s="32">
        <v>59</v>
      </c>
      <c r="K80" s="34">
        <v>26</v>
      </c>
      <c r="L80" s="34">
        <v>22</v>
      </c>
      <c r="M80" s="34">
        <v>7</v>
      </c>
      <c r="N80" s="34">
        <v>66</v>
      </c>
      <c r="O80" s="34">
        <v>21</v>
      </c>
      <c r="P80" s="34">
        <v>26</v>
      </c>
      <c r="Q80" s="34">
        <v>7</v>
      </c>
      <c r="R80" s="34">
        <v>65</v>
      </c>
      <c r="S80" s="14">
        <v>18</v>
      </c>
      <c r="T80" s="35">
        <f aca="true" t="shared" si="25" ref="T80:T124">R80+P80+N80+L80+J80+H80</f>
        <v>289</v>
      </c>
      <c r="U80" s="39">
        <f aca="true" t="shared" si="26" ref="U80:U124">S80+Q80+O80+M80+K80+I80</f>
        <v>95</v>
      </c>
      <c r="V80" s="42">
        <f>SUM(T80:U80)</f>
        <v>384</v>
      </c>
    </row>
    <row r="81" spans="1:22" ht="30" customHeight="1">
      <c r="A81" s="238" t="s">
        <v>43</v>
      </c>
      <c r="B81" s="222"/>
      <c r="C81" s="30" t="s">
        <v>15</v>
      </c>
      <c r="D81" s="33">
        <v>12</v>
      </c>
      <c r="E81" s="33">
        <v>11</v>
      </c>
      <c r="F81" s="33">
        <v>16</v>
      </c>
      <c r="G81" s="33">
        <v>7</v>
      </c>
      <c r="H81" s="31">
        <f t="shared" si="23"/>
        <v>28</v>
      </c>
      <c r="I81" s="31">
        <f t="shared" si="24"/>
        <v>18</v>
      </c>
      <c r="J81" s="30">
        <v>21</v>
      </c>
      <c r="K81" s="33">
        <v>19</v>
      </c>
      <c r="L81" s="33">
        <v>14</v>
      </c>
      <c r="M81" s="33">
        <v>21</v>
      </c>
      <c r="N81" s="33">
        <v>17</v>
      </c>
      <c r="O81" s="33">
        <v>21</v>
      </c>
      <c r="P81" s="33">
        <v>15</v>
      </c>
      <c r="Q81" s="33">
        <v>9</v>
      </c>
      <c r="R81" s="33">
        <v>0</v>
      </c>
      <c r="S81" s="15">
        <v>0</v>
      </c>
      <c r="T81" s="36">
        <f t="shared" si="25"/>
        <v>95</v>
      </c>
      <c r="U81" s="31">
        <f t="shared" si="26"/>
        <v>88</v>
      </c>
      <c r="V81" s="44">
        <f aca="true" t="shared" si="27" ref="V81:V141">SUM(T81:U81)</f>
        <v>183</v>
      </c>
    </row>
    <row r="82" spans="1:22" ht="30" customHeight="1">
      <c r="A82" s="238" t="s">
        <v>44</v>
      </c>
      <c r="B82" s="222"/>
      <c r="C82" s="30" t="s">
        <v>15</v>
      </c>
      <c r="D82" s="33">
        <v>1</v>
      </c>
      <c r="E82" s="33">
        <v>16</v>
      </c>
      <c r="F82" s="33">
        <v>1</v>
      </c>
      <c r="G82" s="33">
        <v>5</v>
      </c>
      <c r="H82" s="31">
        <f t="shared" si="23"/>
        <v>2</v>
      </c>
      <c r="I82" s="31">
        <f t="shared" si="24"/>
        <v>21</v>
      </c>
      <c r="J82" s="30">
        <v>7</v>
      </c>
      <c r="K82" s="33">
        <v>48</v>
      </c>
      <c r="L82" s="33">
        <v>5</v>
      </c>
      <c r="M82" s="33">
        <v>35</v>
      </c>
      <c r="N82" s="33">
        <v>13</v>
      </c>
      <c r="O82" s="33">
        <v>52</v>
      </c>
      <c r="P82" s="33">
        <v>14</v>
      </c>
      <c r="Q82" s="33">
        <v>44</v>
      </c>
      <c r="R82" s="33">
        <v>0</v>
      </c>
      <c r="S82" s="15">
        <v>0</v>
      </c>
      <c r="T82" s="36">
        <f t="shared" si="25"/>
        <v>41</v>
      </c>
      <c r="U82" s="31">
        <f t="shared" si="26"/>
        <v>200</v>
      </c>
      <c r="V82" s="44">
        <f t="shared" si="27"/>
        <v>241</v>
      </c>
    </row>
    <row r="83" spans="1:22" ht="30" customHeight="1">
      <c r="A83" s="238" t="s">
        <v>45</v>
      </c>
      <c r="B83" s="222"/>
      <c r="C83" s="30" t="s">
        <v>15</v>
      </c>
      <c r="D83" s="33">
        <v>61</v>
      </c>
      <c r="E83" s="33">
        <v>24</v>
      </c>
      <c r="F83" s="33">
        <v>47</v>
      </c>
      <c r="G83" s="33">
        <v>16</v>
      </c>
      <c r="H83" s="31">
        <f t="shared" si="23"/>
        <v>108</v>
      </c>
      <c r="I83" s="31">
        <f t="shared" si="24"/>
        <v>40</v>
      </c>
      <c r="J83" s="30">
        <v>101</v>
      </c>
      <c r="K83" s="33">
        <v>29</v>
      </c>
      <c r="L83" s="33">
        <v>45</v>
      </c>
      <c r="M83" s="33">
        <v>16</v>
      </c>
      <c r="N83" s="33">
        <v>41</v>
      </c>
      <c r="O83" s="33">
        <v>14</v>
      </c>
      <c r="P83" s="33">
        <v>28</v>
      </c>
      <c r="Q83" s="33">
        <v>14</v>
      </c>
      <c r="R83" s="33">
        <v>0</v>
      </c>
      <c r="S83" s="15">
        <v>0</v>
      </c>
      <c r="T83" s="36">
        <f t="shared" si="25"/>
        <v>323</v>
      </c>
      <c r="U83" s="31">
        <f t="shared" si="26"/>
        <v>113</v>
      </c>
      <c r="V83" s="44">
        <f t="shared" si="27"/>
        <v>436</v>
      </c>
    </row>
    <row r="84" spans="1:22" ht="30" customHeight="1">
      <c r="A84" s="238" t="s">
        <v>46</v>
      </c>
      <c r="B84" s="222"/>
      <c r="C84" s="30" t="s">
        <v>15</v>
      </c>
      <c r="D84" s="33">
        <v>17</v>
      </c>
      <c r="E84" s="33">
        <v>31</v>
      </c>
      <c r="F84" s="33">
        <v>5</v>
      </c>
      <c r="G84" s="33">
        <v>6</v>
      </c>
      <c r="H84" s="31">
        <f t="shared" si="23"/>
        <v>22</v>
      </c>
      <c r="I84" s="31">
        <f t="shared" si="24"/>
        <v>37</v>
      </c>
      <c r="J84" s="30">
        <v>24</v>
      </c>
      <c r="K84" s="33">
        <v>31</v>
      </c>
      <c r="L84" s="33">
        <v>17</v>
      </c>
      <c r="M84" s="33">
        <v>17</v>
      </c>
      <c r="N84" s="33">
        <v>15</v>
      </c>
      <c r="O84" s="33">
        <v>10</v>
      </c>
      <c r="P84" s="33">
        <v>7</v>
      </c>
      <c r="Q84" s="33">
        <v>13</v>
      </c>
      <c r="R84" s="33">
        <v>0</v>
      </c>
      <c r="S84" s="15">
        <v>0</v>
      </c>
      <c r="T84" s="36">
        <f t="shared" si="25"/>
        <v>85</v>
      </c>
      <c r="U84" s="31">
        <f t="shared" si="26"/>
        <v>108</v>
      </c>
      <c r="V84" s="44">
        <f t="shared" si="27"/>
        <v>193</v>
      </c>
    </row>
    <row r="85" spans="1:22" ht="30" customHeight="1">
      <c r="A85" s="223" t="s">
        <v>124</v>
      </c>
      <c r="B85" s="30" t="s">
        <v>141</v>
      </c>
      <c r="C85" s="30" t="s">
        <v>15</v>
      </c>
      <c r="D85" s="30">
        <v>35</v>
      </c>
      <c r="E85" s="30">
        <v>7</v>
      </c>
      <c r="F85" s="30">
        <v>15</v>
      </c>
      <c r="G85" s="30">
        <v>2</v>
      </c>
      <c r="H85" s="31">
        <f t="shared" si="23"/>
        <v>50</v>
      </c>
      <c r="I85" s="31">
        <f t="shared" si="24"/>
        <v>9</v>
      </c>
      <c r="J85" s="30">
        <v>38</v>
      </c>
      <c r="K85" s="30">
        <v>0</v>
      </c>
      <c r="L85" s="30">
        <v>15</v>
      </c>
      <c r="M85" s="30">
        <v>0</v>
      </c>
      <c r="N85" s="30">
        <v>12</v>
      </c>
      <c r="O85" s="30">
        <v>1</v>
      </c>
      <c r="P85" s="30">
        <v>16</v>
      </c>
      <c r="Q85" s="30">
        <v>7</v>
      </c>
      <c r="R85" s="30">
        <v>0</v>
      </c>
      <c r="S85" s="16">
        <v>0</v>
      </c>
      <c r="T85" s="36">
        <f t="shared" si="25"/>
        <v>131</v>
      </c>
      <c r="U85" s="31">
        <f t="shared" si="26"/>
        <v>17</v>
      </c>
      <c r="V85" s="44">
        <f t="shared" si="27"/>
        <v>148</v>
      </c>
    </row>
    <row r="86" spans="1:22" ht="30" customHeight="1">
      <c r="A86" s="223"/>
      <c r="B86" s="30" t="s">
        <v>142</v>
      </c>
      <c r="C86" s="30" t="s">
        <v>15</v>
      </c>
      <c r="D86" s="30">
        <v>25</v>
      </c>
      <c r="E86" s="30">
        <v>4</v>
      </c>
      <c r="F86" s="30">
        <v>13</v>
      </c>
      <c r="G86" s="30">
        <v>1</v>
      </c>
      <c r="H86" s="31">
        <f t="shared" si="23"/>
        <v>38</v>
      </c>
      <c r="I86" s="31">
        <f t="shared" si="24"/>
        <v>5</v>
      </c>
      <c r="J86" s="30">
        <v>31</v>
      </c>
      <c r="K86" s="30">
        <v>1</v>
      </c>
      <c r="L86" s="30">
        <v>13</v>
      </c>
      <c r="M86" s="30">
        <v>0</v>
      </c>
      <c r="N86" s="30">
        <v>4</v>
      </c>
      <c r="O86" s="30">
        <v>0</v>
      </c>
      <c r="P86" s="30">
        <v>4</v>
      </c>
      <c r="Q86" s="30">
        <v>1</v>
      </c>
      <c r="R86" s="30">
        <v>0</v>
      </c>
      <c r="S86" s="16">
        <v>0</v>
      </c>
      <c r="T86" s="36">
        <f t="shared" si="25"/>
        <v>90</v>
      </c>
      <c r="U86" s="31">
        <f t="shared" si="26"/>
        <v>7</v>
      </c>
      <c r="V86" s="44">
        <f t="shared" si="27"/>
        <v>97</v>
      </c>
    </row>
    <row r="87" spans="1:22" ht="30" customHeight="1">
      <c r="A87" s="223"/>
      <c r="B87" s="30" t="s">
        <v>143</v>
      </c>
      <c r="C87" s="30" t="s">
        <v>15</v>
      </c>
      <c r="D87" s="30">
        <v>10</v>
      </c>
      <c r="E87" s="30">
        <v>4</v>
      </c>
      <c r="F87" s="30">
        <v>5</v>
      </c>
      <c r="G87" s="30">
        <v>1</v>
      </c>
      <c r="H87" s="31">
        <f t="shared" si="23"/>
        <v>15</v>
      </c>
      <c r="I87" s="31">
        <f t="shared" si="24"/>
        <v>5</v>
      </c>
      <c r="J87" s="30">
        <v>32</v>
      </c>
      <c r="K87" s="30">
        <v>2</v>
      </c>
      <c r="L87" s="30">
        <v>23</v>
      </c>
      <c r="M87" s="30">
        <v>1</v>
      </c>
      <c r="N87" s="30">
        <v>10</v>
      </c>
      <c r="O87" s="30">
        <v>3</v>
      </c>
      <c r="P87" s="30">
        <v>12</v>
      </c>
      <c r="Q87" s="30">
        <v>1</v>
      </c>
      <c r="R87" s="30">
        <v>0</v>
      </c>
      <c r="S87" s="16">
        <v>0</v>
      </c>
      <c r="T87" s="36">
        <f t="shared" si="25"/>
        <v>92</v>
      </c>
      <c r="U87" s="31">
        <f t="shared" si="26"/>
        <v>12</v>
      </c>
      <c r="V87" s="44">
        <f t="shared" si="27"/>
        <v>104</v>
      </c>
    </row>
    <row r="88" spans="1:22" ht="30" customHeight="1">
      <c r="A88" s="223"/>
      <c r="B88" s="30" t="s">
        <v>144</v>
      </c>
      <c r="C88" s="30" t="s">
        <v>15</v>
      </c>
      <c r="D88" s="30">
        <v>17</v>
      </c>
      <c r="E88" s="30">
        <v>4</v>
      </c>
      <c r="F88" s="30">
        <v>4</v>
      </c>
      <c r="G88" s="30">
        <v>2</v>
      </c>
      <c r="H88" s="31">
        <f t="shared" si="23"/>
        <v>21</v>
      </c>
      <c r="I88" s="31">
        <f t="shared" si="24"/>
        <v>6</v>
      </c>
      <c r="J88" s="30">
        <v>9</v>
      </c>
      <c r="K88" s="30">
        <v>3</v>
      </c>
      <c r="L88" s="30">
        <v>27</v>
      </c>
      <c r="M88" s="30">
        <v>4</v>
      </c>
      <c r="N88" s="30">
        <v>24</v>
      </c>
      <c r="O88" s="30">
        <v>7</v>
      </c>
      <c r="P88" s="30">
        <v>6</v>
      </c>
      <c r="Q88" s="30">
        <v>1</v>
      </c>
      <c r="R88" s="30">
        <v>0</v>
      </c>
      <c r="S88" s="16">
        <v>0</v>
      </c>
      <c r="T88" s="36">
        <f t="shared" si="25"/>
        <v>87</v>
      </c>
      <c r="U88" s="31">
        <f t="shared" si="26"/>
        <v>21</v>
      </c>
      <c r="V88" s="44">
        <f t="shared" si="27"/>
        <v>108</v>
      </c>
    </row>
    <row r="89" spans="1:22" ht="30" customHeight="1">
      <c r="A89" s="223"/>
      <c r="B89" s="30" t="s">
        <v>148</v>
      </c>
      <c r="C89" s="30" t="s">
        <v>15</v>
      </c>
      <c r="D89" s="30">
        <v>8</v>
      </c>
      <c r="E89" s="30">
        <v>8</v>
      </c>
      <c r="F89" s="30">
        <v>6</v>
      </c>
      <c r="G89" s="30">
        <v>3</v>
      </c>
      <c r="H89" s="31">
        <f t="shared" si="23"/>
        <v>14</v>
      </c>
      <c r="I89" s="31">
        <f t="shared" si="24"/>
        <v>11</v>
      </c>
      <c r="J89" s="30">
        <v>11</v>
      </c>
      <c r="K89" s="30">
        <v>2</v>
      </c>
      <c r="L89" s="30">
        <v>11</v>
      </c>
      <c r="M89" s="30">
        <v>7</v>
      </c>
      <c r="N89" s="30">
        <v>6</v>
      </c>
      <c r="O89" s="30">
        <v>1</v>
      </c>
      <c r="P89" s="30">
        <v>5</v>
      </c>
      <c r="Q89" s="30">
        <v>4</v>
      </c>
      <c r="R89" s="30">
        <v>0</v>
      </c>
      <c r="S89" s="16">
        <v>0</v>
      </c>
      <c r="T89" s="36">
        <f t="shared" si="25"/>
        <v>47</v>
      </c>
      <c r="U89" s="31">
        <f t="shared" si="26"/>
        <v>25</v>
      </c>
      <c r="V89" s="44">
        <f t="shared" si="27"/>
        <v>72</v>
      </c>
    </row>
    <row r="90" spans="1:22" ht="30" customHeight="1">
      <c r="A90" s="223"/>
      <c r="B90" s="30" t="s">
        <v>146</v>
      </c>
      <c r="C90" s="30" t="s">
        <v>15</v>
      </c>
      <c r="D90" s="30">
        <v>26</v>
      </c>
      <c r="E90" s="30">
        <v>13</v>
      </c>
      <c r="F90" s="30">
        <v>19</v>
      </c>
      <c r="G90" s="30">
        <v>2</v>
      </c>
      <c r="H90" s="31">
        <f t="shared" si="23"/>
        <v>45</v>
      </c>
      <c r="I90" s="31">
        <f t="shared" si="24"/>
        <v>15</v>
      </c>
      <c r="J90" s="30">
        <v>18</v>
      </c>
      <c r="K90" s="30">
        <v>6</v>
      </c>
      <c r="L90" s="30">
        <v>9</v>
      </c>
      <c r="M90" s="30">
        <v>6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16">
        <v>0</v>
      </c>
      <c r="T90" s="36">
        <f t="shared" si="25"/>
        <v>72</v>
      </c>
      <c r="U90" s="31">
        <f t="shared" si="26"/>
        <v>27</v>
      </c>
      <c r="V90" s="44">
        <f t="shared" si="27"/>
        <v>99</v>
      </c>
    </row>
    <row r="91" spans="1:22" ht="30" customHeight="1">
      <c r="A91" s="223"/>
      <c r="B91" s="30" t="s">
        <v>147</v>
      </c>
      <c r="C91" s="30" t="s">
        <v>15</v>
      </c>
      <c r="D91" s="30">
        <v>4</v>
      </c>
      <c r="E91" s="30">
        <v>4</v>
      </c>
      <c r="F91" s="30">
        <v>2</v>
      </c>
      <c r="G91" s="30">
        <v>7</v>
      </c>
      <c r="H91" s="31">
        <f t="shared" si="23"/>
        <v>6</v>
      </c>
      <c r="I91" s="31">
        <f t="shared" si="24"/>
        <v>11</v>
      </c>
      <c r="J91" s="30">
        <v>2</v>
      </c>
      <c r="K91" s="30">
        <v>4</v>
      </c>
      <c r="L91" s="30">
        <v>1</v>
      </c>
      <c r="M91" s="30">
        <v>3</v>
      </c>
      <c r="N91" s="30">
        <v>0</v>
      </c>
      <c r="O91" s="30">
        <v>1</v>
      </c>
      <c r="P91" s="30">
        <v>0</v>
      </c>
      <c r="Q91" s="30">
        <v>0</v>
      </c>
      <c r="R91" s="30">
        <v>0</v>
      </c>
      <c r="S91" s="16">
        <v>0</v>
      </c>
      <c r="T91" s="36">
        <f t="shared" si="25"/>
        <v>9</v>
      </c>
      <c r="U91" s="31">
        <f t="shared" si="26"/>
        <v>19</v>
      </c>
      <c r="V91" s="44">
        <f t="shared" si="27"/>
        <v>28</v>
      </c>
    </row>
    <row r="92" spans="1:22" ht="30" customHeight="1">
      <c r="A92" s="223"/>
      <c r="B92" s="31" t="s">
        <v>149</v>
      </c>
      <c r="C92" s="31" t="s">
        <v>15</v>
      </c>
      <c r="D92" s="31">
        <f>SUM(D85:D91)</f>
        <v>125</v>
      </c>
      <c r="E92" s="31">
        <f aca="true" t="shared" si="28" ref="E92:S92">SUM(E85:E91)</f>
        <v>44</v>
      </c>
      <c r="F92" s="31">
        <f t="shared" si="28"/>
        <v>64</v>
      </c>
      <c r="G92" s="31">
        <f t="shared" si="28"/>
        <v>18</v>
      </c>
      <c r="H92" s="31">
        <f t="shared" si="28"/>
        <v>189</v>
      </c>
      <c r="I92" s="31">
        <f t="shared" si="28"/>
        <v>62</v>
      </c>
      <c r="J92" s="31">
        <f t="shared" si="28"/>
        <v>141</v>
      </c>
      <c r="K92" s="31">
        <f t="shared" si="28"/>
        <v>18</v>
      </c>
      <c r="L92" s="31">
        <f t="shared" si="28"/>
        <v>99</v>
      </c>
      <c r="M92" s="31">
        <f t="shared" si="28"/>
        <v>21</v>
      </c>
      <c r="N92" s="31">
        <f t="shared" si="28"/>
        <v>56</v>
      </c>
      <c r="O92" s="31">
        <f t="shared" si="28"/>
        <v>13</v>
      </c>
      <c r="P92" s="31">
        <f t="shared" si="28"/>
        <v>43</v>
      </c>
      <c r="Q92" s="31">
        <f t="shared" si="28"/>
        <v>14</v>
      </c>
      <c r="R92" s="31">
        <f t="shared" si="28"/>
        <v>0</v>
      </c>
      <c r="S92" s="41">
        <f t="shared" si="28"/>
        <v>0</v>
      </c>
      <c r="T92" s="36">
        <f t="shared" si="25"/>
        <v>528</v>
      </c>
      <c r="U92" s="31">
        <f t="shared" si="26"/>
        <v>128</v>
      </c>
      <c r="V92" s="44">
        <f t="shared" si="27"/>
        <v>656</v>
      </c>
    </row>
    <row r="93" spans="1:22" ht="30" customHeight="1">
      <c r="A93" s="238" t="s">
        <v>48</v>
      </c>
      <c r="B93" s="222"/>
      <c r="C93" s="30" t="s">
        <v>15</v>
      </c>
      <c r="D93" s="33">
        <v>14</v>
      </c>
      <c r="E93" s="33">
        <v>10</v>
      </c>
      <c r="F93" s="33">
        <v>16</v>
      </c>
      <c r="G93" s="33">
        <v>6</v>
      </c>
      <c r="H93" s="31">
        <f aca="true" t="shared" si="29" ref="H93:H124">F93+D93</f>
        <v>30</v>
      </c>
      <c r="I93" s="31">
        <f aca="true" t="shared" si="30" ref="I93:I124">G93+E93</f>
        <v>16</v>
      </c>
      <c r="J93" s="33">
        <v>35</v>
      </c>
      <c r="K93" s="33">
        <v>15</v>
      </c>
      <c r="L93" s="33">
        <v>7</v>
      </c>
      <c r="M93" s="33">
        <v>2</v>
      </c>
      <c r="N93" s="33">
        <v>7</v>
      </c>
      <c r="O93" s="33">
        <v>11</v>
      </c>
      <c r="P93" s="33">
        <v>7</v>
      </c>
      <c r="Q93" s="33">
        <v>8</v>
      </c>
      <c r="R93" s="33">
        <v>0</v>
      </c>
      <c r="S93" s="15">
        <v>0</v>
      </c>
      <c r="T93" s="36">
        <f t="shared" si="25"/>
        <v>86</v>
      </c>
      <c r="U93" s="31">
        <f t="shared" si="26"/>
        <v>52</v>
      </c>
      <c r="V93" s="44">
        <f t="shared" si="27"/>
        <v>138</v>
      </c>
    </row>
    <row r="94" spans="1:22" ht="30" customHeight="1">
      <c r="A94" s="238" t="s">
        <v>50</v>
      </c>
      <c r="B94" s="222"/>
      <c r="C94" s="30" t="s">
        <v>15</v>
      </c>
      <c r="D94" s="33">
        <v>63</v>
      </c>
      <c r="E94" s="33">
        <v>41</v>
      </c>
      <c r="F94" s="33">
        <v>66</v>
      </c>
      <c r="G94" s="33">
        <v>34</v>
      </c>
      <c r="H94" s="31">
        <f t="shared" si="29"/>
        <v>129</v>
      </c>
      <c r="I94" s="31">
        <f t="shared" si="30"/>
        <v>75</v>
      </c>
      <c r="J94" s="33">
        <v>23</v>
      </c>
      <c r="K94" s="33">
        <v>9</v>
      </c>
      <c r="L94" s="33">
        <v>21</v>
      </c>
      <c r="M94" s="33">
        <v>6</v>
      </c>
      <c r="N94" s="33">
        <v>12</v>
      </c>
      <c r="O94" s="33">
        <v>9</v>
      </c>
      <c r="P94" s="33">
        <v>7</v>
      </c>
      <c r="Q94" s="33">
        <v>8</v>
      </c>
      <c r="R94" s="33">
        <v>0</v>
      </c>
      <c r="S94" s="15">
        <v>0</v>
      </c>
      <c r="T94" s="36">
        <f t="shared" si="25"/>
        <v>192</v>
      </c>
      <c r="U94" s="31">
        <f t="shared" si="26"/>
        <v>107</v>
      </c>
      <c r="V94" s="44">
        <f t="shared" si="27"/>
        <v>299</v>
      </c>
    </row>
    <row r="95" spans="1:22" ht="30" customHeight="1">
      <c r="A95" s="238" t="s">
        <v>186</v>
      </c>
      <c r="B95" s="222"/>
      <c r="C95" s="99" t="s">
        <v>121</v>
      </c>
      <c r="D95" s="99">
        <v>10</v>
      </c>
      <c r="E95" s="99">
        <v>17</v>
      </c>
      <c r="F95" s="99">
        <v>6</v>
      </c>
      <c r="G95" s="99">
        <v>5</v>
      </c>
      <c r="H95" s="94">
        <f t="shared" si="29"/>
        <v>16</v>
      </c>
      <c r="I95" s="94">
        <f t="shared" si="30"/>
        <v>22</v>
      </c>
      <c r="J95" s="99">
        <v>7</v>
      </c>
      <c r="K95" s="99">
        <v>2</v>
      </c>
      <c r="L95" s="99">
        <v>0</v>
      </c>
      <c r="M95" s="99">
        <v>1</v>
      </c>
      <c r="N95" s="99">
        <v>0</v>
      </c>
      <c r="O95" s="99">
        <v>2</v>
      </c>
      <c r="P95" s="99">
        <v>0</v>
      </c>
      <c r="Q95" s="99">
        <v>0</v>
      </c>
      <c r="R95" s="99">
        <v>0</v>
      </c>
      <c r="S95" s="16">
        <v>0</v>
      </c>
      <c r="T95" s="36">
        <f t="shared" si="25"/>
        <v>23</v>
      </c>
      <c r="U95" s="31">
        <f t="shared" si="26"/>
        <v>27</v>
      </c>
      <c r="V95" s="44">
        <f t="shared" si="27"/>
        <v>50</v>
      </c>
    </row>
    <row r="96" spans="1:22" ht="30" customHeight="1">
      <c r="A96" s="238" t="s">
        <v>51</v>
      </c>
      <c r="B96" s="222"/>
      <c r="C96" s="99" t="s">
        <v>15</v>
      </c>
      <c r="D96" s="99">
        <v>69</v>
      </c>
      <c r="E96" s="99">
        <v>65</v>
      </c>
      <c r="F96" s="99">
        <v>195</v>
      </c>
      <c r="G96" s="99">
        <v>92</v>
      </c>
      <c r="H96" s="94">
        <f t="shared" si="29"/>
        <v>264</v>
      </c>
      <c r="I96" s="94">
        <f t="shared" si="30"/>
        <v>157</v>
      </c>
      <c r="J96" s="99">
        <v>339</v>
      </c>
      <c r="K96" s="99">
        <v>207</v>
      </c>
      <c r="L96" s="99">
        <v>249</v>
      </c>
      <c r="M96" s="99">
        <v>101</v>
      </c>
      <c r="N96" s="99">
        <v>242</v>
      </c>
      <c r="O96" s="99">
        <v>118</v>
      </c>
      <c r="P96" s="99">
        <v>0</v>
      </c>
      <c r="Q96" s="99">
        <v>0</v>
      </c>
      <c r="R96" s="99">
        <v>0</v>
      </c>
      <c r="S96" s="16">
        <v>0</v>
      </c>
      <c r="T96" s="36">
        <f t="shared" si="25"/>
        <v>1094</v>
      </c>
      <c r="U96" s="31">
        <f t="shared" si="26"/>
        <v>583</v>
      </c>
      <c r="V96" s="44">
        <f t="shared" si="27"/>
        <v>1677</v>
      </c>
    </row>
    <row r="97" spans="1:22" ht="30" customHeight="1">
      <c r="A97" s="238"/>
      <c r="B97" s="222"/>
      <c r="C97" s="99" t="s">
        <v>26</v>
      </c>
      <c r="D97" s="99">
        <v>28</v>
      </c>
      <c r="E97" s="99">
        <v>8</v>
      </c>
      <c r="F97" s="99">
        <v>22</v>
      </c>
      <c r="G97" s="99">
        <v>2</v>
      </c>
      <c r="H97" s="94">
        <f t="shared" si="29"/>
        <v>50</v>
      </c>
      <c r="I97" s="94">
        <f t="shared" si="30"/>
        <v>10</v>
      </c>
      <c r="J97" s="99">
        <v>43</v>
      </c>
      <c r="K97" s="99">
        <v>10</v>
      </c>
      <c r="L97" s="99">
        <v>18</v>
      </c>
      <c r="M97" s="99">
        <v>6</v>
      </c>
      <c r="N97" s="99">
        <v>11</v>
      </c>
      <c r="O97" s="99">
        <v>4</v>
      </c>
      <c r="P97" s="99">
        <v>0</v>
      </c>
      <c r="Q97" s="99">
        <v>0</v>
      </c>
      <c r="R97" s="99">
        <v>0</v>
      </c>
      <c r="S97" s="16">
        <v>0</v>
      </c>
      <c r="T97" s="36">
        <f t="shared" si="25"/>
        <v>122</v>
      </c>
      <c r="U97" s="31">
        <f t="shared" si="26"/>
        <v>30</v>
      </c>
      <c r="V97" s="44">
        <f t="shared" si="27"/>
        <v>152</v>
      </c>
    </row>
    <row r="98" spans="1:22" ht="30" customHeight="1">
      <c r="A98" s="223" t="s">
        <v>52</v>
      </c>
      <c r="B98" s="33" t="s">
        <v>53</v>
      </c>
      <c r="C98" s="33" t="s">
        <v>15</v>
      </c>
      <c r="D98" s="33">
        <v>58</v>
      </c>
      <c r="E98" s="33">
        <v>103</v>
      </c>
      <c r="F98" s="33">
        <v>140</v>
      </c>
      <c r="G98" s="33">
        <v>217</v>
      </c>
      <c r="H98" s="31">
        <f t="shared" si="29"/>
        <v>198</v>
      </c>
      <c r="I98" s="31">
        <f t="shared" si="30"/>
        <v>320</v>
      </c>
      <c r="J98" s="33">
        <v>170</v>
      </c>
      <c r="K98" s="33">
        <v>229</v>
      </c>
      <c r="L98" s="33">
        <v>123</v>
      </c>
      <c r="M98" s="33">
        <v>195</v>
      </c>
      <c r="N98" s="33">
        <v>60</v>
      </c>
      <c r="O98" s="33">
        <v>120</v>
      </c>
      <c r="P98" s="33">
        <v>0</v>
      </c>
      <c r="Q98" s="33">
        <v>0</v>
      </c>
      <c r="R98" s="33">
        <v>0</v>
      </c>
      <c r="S98" s="15">
        <v>0</v>
      </c>
      <c r="T98" s="36">
        <f t="shared" si="25"/>
        <v>551</v>
      </c>
      <c r="U98" s="31">
        <f t="shared" si="26"/>
        <v>864</v>
      </c>
      <c r="V98" s="44">
        <f t="shared" si="27"/>
        <v>1415</v>
      </c>
    </row>
    <row r="99" spans="1:22" ht="30" customHeight="1">
      <c r="A99" s="223"/>
      <c r="B99" s="33" t="s">
        <v>54</v>
      </c>
      <c r="C99" s="33" t="s">
        <v>15</v>
      </c>
      <c r="D99" s="33">
        <v>40</v>
      </c>
      <c r="E99" s="33">
        <v>248</v>
      </c>
      <c r="F99" s="33">
        <v>37</v>
      </c>
      <c r="G99" s="33">
        <v>117</v>
      </c>
      <c r="H99" s="31">
        <f t="shared" si="29"/>
        <v>77</v>
      </c>
      <c r="I99" s="31">
        <f t="shared" si="30"/>
        <v>365</v>
      </c>
      <c r="J99" s="33">
        <v>129</v>
      </c>
      <c r="K99" s="33">
        <v>657</v>
      </c>
      <c r="L99" s="33">
        <v>171</v>
      </c>
      <c r="M99" s="33">
        <v>286</v>
      </c>
      <c r="N99" s="33">
        <v>66</v>
      </c>
      <c r="O99" s="33">
        <v>158</v>
      </c>
      <c r="P99" s="33">
        <v>0</v>
      </c>
      <c r="Q99" s="33">
        <v>0</v>
      </c>
      <c r="R99" s="33">
        <v>0</v>
      </c>
      <c r="S99" s="15">
        <v>0</v>
      </c>
      <c r="T99" s="36">
        <f t="shared" si="25"/>
        <v>443</v>
      </c>
      <c r="U99" s="31">
        <f t="shared" si="26"/>
        <v>1466</v>
      </c>
      <c r="V99" s="44">
        <f t="shared" si="27"/>
        <v>1909</v>
      </c>
    </row>
    <row r="100" spans="1:22" ht="30" customHeight="1">
      <c r="A100" s="223"/>
      <c r="B100" s="33" t="s">
        <v>55</v>
      </c>
      <c r="C100" s="33" t="s">
        <v>15</v>
      </c>
      <c r="D100" s="33">
        <v>58</v>
      </c>
      <c r="E100" s="33">
        <v>104</v>
      </c>
      <c r="F100" s="33">
        <v>46</v>
      </c>
      <c r="G100" s="33">
        <v>94</v>
      </c>
      <c r="H100" s="31">
        <f t="shared" si="29"/>
        <v>104</v>
      </c>
      <c r="I100" s="31">
        <f t="shared" si="30"/>
        <v>198</v>
      </c>
      <c r="J100" s="33">
        <v>13</v>
      </c>
      <c r="K100" s="33">
        <v>19</v>
      </c>
      <c r="L100" s="33">
        <v>47</v>
      </c>
      <c r="M100" s="33">
        <v>51</v>
      </c>
      <c r="N100" s="33">
        <v>37</v>
      </c>
      <c r="O100" s="33">
        <v>30</v>
      </c>
      <c r="P100" s="33">
        <v>0</v>
      </c>
      <c r="Q100" s="33">
        <v>0</v>
      </c>
      <c r="R100" s="33">
        <v>0</v>
      </c>
      <c r="S100" s="15">
        <v>0</v>
      </c>
      <c r="T100" s="36">
        <f t="shared" si="25"/>
        <v>201</v>
      </c>
      <c r="U100" s="31">
        <f t="shared" si="26"/>
        <v>298</v>
      </c>
      <c r="V100" s="44">
        <f t="shared" si="27"/>
        <v>499</v>
      </c>
    </row>
    <row r="101" spans="1:22" ht="30" customHeight="1">
      <c r="A101" s="223"/>
      <c r="B101" s="33" t="s">
        <v>56</v>
      </c>
      <c r="C101" s="33" t="s">
        <v>15</v>
      </c>
      <c r="D101" s="33">
        <v>3</v>
      </c>
      <c r="E101" s="33">
        <v>2</v>
      </c>
      <c r="F101" s="33">
        <v>4</v>
      </c>
      <c r="G101" s="33">
        <v>2</v>
      </c>
      <c r="H101" s="31">
        <f t="shared" si="29"/>
        <v>7</v>
      </c>
      <c r="I101" s="31">
        <f t="shared" si="30"/>
        <v>4</v>
      </c>
      <c r="J101" s="33">
        <v>3</v>
      </c>
      <c r="K101" s="33">
        <v>5</v>
      </c>
      <c r="L101" s="33">
        <v>2</v>
      </c>
      <c r="M101" s="33">
        <v>4</v>
      </c>
      <c r="N101" s="33">
        <v>1</v>
      </c>
      <c r="O101" s="33">
        <v>2</v>
      </c>
      <c r="P101" s="33">
        <v>0</v>
      </c>
      <c r="Q101" s="33">
        <v>0</v>
      </c>
      <c r="R101" s="33">
        <v>0</v>
      </c>
      <c r="S101" s="15">
        <v>0</v>
      </c>
      <c r="T101" s="36">
        <f t="shared" si="25"/>
        <v>13</v>
      </c>
      <c r="U101" s="31">
        <f t="shared" si="26"/>
        <v>15</v>
      </c>
      <c r="V101" s="44">
        <f t="shared" si="27"/>
        <v>28</v>
      </c>
    </row>
    <row r="102" spans="1:22" ht="30" customHeight="1">
      <c r="A102" s="223"/>
      <c r="B102" s="33" t="s">
        <v>57</v>
      </c>
      <c r="C102" s="33" t="s">
        <v>15</v>
      </c>
      <c r="D102" s="33">
        <v>0</v>
      </c>
      <c r="E102" s="33">
        <v>0</v>
      </c>
      <c r="F102" s="33">
        <v>0</v>
      </c>
      <c r="G102" s="33">
        <v>0</v>
      </c>
      <c r="H102" s="31">
        <f t="shared" si="29"/>
        <v>0</v>
      </c>
      <c r="I102" s="31">
        <f t="shared" si="30"/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15">
        <v>0</v>
      </c>
      <c r="T102" s="36">
        <f t="shared" si="25"/>
        <v>0</v>
      </c>
      <c r="U102" s="31">
        <f t="shared" si="26"/>
        <v>0</v>
      </c>
      <c r="V102" s="44">
        <f t="shared" si="27"/>
        <v>0</v>
      </c>
    </row>
    <row r="103" spans="1:22" ht="30" customHeight="1">
      <c r="A103" s="223"/>
      <c r="B103" s="33" t="s">
        <v>58</v>
      </c>
      <c r="C103" s="33" t="s">
        <v>15</v>
      </c>
      <c r="D103" s="33">
        <v>0</v>
      </c>
      <c r="E103" s="33">
        <v>0</v>
      </c>
      <c r="F103" s="33">
        <v>0</v>
      </c>
      <c r="G103" s="33">
        <v>3</v>
      </c>
      <c r="H103" s="31">
        <f t="shared" si="29"/>
        <v>0</v>
      </c>
      <c r="I103" s="31">
        <f t="shared" si="30"/>
        <v>3</v>
      </c>
      <c r="J103" s="33">
        <v>2</v>
      </c>
      <c r="K103" s="33">
        <v>0</v>
      </c>
      <c r="L103" s="33">
        <v>3</v>
      </c>
      <c r="M103" s="33">
        <v>1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15">
        <v>0</v>
      </c>
      <c r="T103" s="36">
        <f t="shared" si="25"/>
        <v>5</v>
      </c>
      <c r="U103" s="31">
        <f t="shared" si="26"/>
        <v>4</v>
      </c>
      <c r="V103" s="44">
        <f t="shared" si="27"/>
        <v>9</v>
      </c>
    </row>
    <row r="104" spans="1:22" ht="30" customHeight="1">
      <c r="A104" s="223"/>
      <c r="B104" s="33" t="s">
        <v>59</v>
      </c>
      <c r="C104" s="33" t="s">
        <v>15</v>
      </c>
      <c r="D104" s="33">
        <v>7</v>
      </c>
      <c r="E104" s="33">
        <v>2</v>
      </c>
      <c r="F104" s="33">
        <v>5</v>
      </c>
      <c r="G104" s="33">
        <v>0</v>
      </c>
      <c r="H104" s="31">
        <f t="shared" si="29"/>
        <v>12</v>
      </c>
      <c r="I104" s="31">
        <f t="shared" si="30"/>
        <v>2</v>
      </c>
      <c r="J104" s="33">
        <v>2</v>
      </c>
      <c r="K104" s="33">
        <v>7</v>
      </c>
      <c r="L104" s="33">
        <v>1</v>
      </c>
      <c r="M104" s="33">
        <v>4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15">
        <v>0</v>
      </c>
      <c r="T104" s="36">
        <f t="shared" si="25"/>
        <v>15</v>
      </c>
      <c r="U104" s="31">
        <f t="shared" si="26"/>
        <v>13</v>
      </c>
      <c r="V104" s="44">
        <f t="shared" si="27"/>
        <v>28</v>
      </c>
    </row>
    <row r="105" spans="1:22" ht="30" customHeight="1">
      <c r="A105" s="223"/>
      <c r="B105" s="33" t="s">
        <v>60</v>
      </c>
      <c r="C105" s="33" t="s">
        <v>15</v>
      </c>
      <c r="D105" s="33">
        <v>12</v>
      </c>
      <c r="E105" s="33">
        <v>36</v>
      </c>
      <c r="F105" s="33">
        <v>51</v>
      </c>
      <c r="G105" s="33">
        <v>60</v>
      </c>
      <c r="H105" s="31">
        <f t="shared" si="29"/>
        <v>63</v>
      </c>
      <c r="I105" s="31">
        <f t="shared" si="30"/>
        <v>96</v>
      </c>
      <c r="J105" s="33">
        <v>59</v>
      </c>
      <c r="K105" s="33">
        <v>75</v>
      </c>
      <c r="L105" s="33">
        <v>38</v>
      </c>
      <c r="M105" s="33">
        <v>39</v>
      </c>
      <c r="N105" s="33">
        <v>17</v>
      </c>
      <c r="O105" s="33">
        <v>18</v>
      </c>
      <c r="P105" s="33">
        <v>0</v>
      </c>
      <c r="Q105" s="33">
        <v>0</v>
      </c>
      <c r="R105" s="33">
        <v>0</v>
      </c>
      <c r="S105" s="15">
        <v>0</v>
      </c>
      <c r="T105" s="36">
        <f t="shared" si="25"/>
        <v>177</v>
      </c>
      <c r="U105" s="31">
        <f t="shared" si="26"/>
        <v>228</v>
      </c>
      <c r="V105" s="44">
        <f t="shared" si="27"/>
        <v>405</v>
      </c>
    </row>
    <row r="106" spans="1:22" ht="30" customHeight="1">
      <c r="A106" s="223"/>
      <c r="B106" s="33" t="s">
        <v>61</v>
      </c>
      <c r="C106" s="33" t="s">
        <v>15</v>
      </c>
      <c r="D106" s="33">
        <v>30</v>
      </c>
      <c r="E106" s="33">
        <v>33</v>
      </c>
      <c r="F106" s="33">
        <v>6</v>
      </c>
      <c r="G106" s="33">
        <v>8</v>
      </c>
      <c r="H106" s="31">
        <f t="shared" si="29"/>
        <v>36</v>
      </c>
      <c r="I106" s="31">
        <f t="shared" si="30"/>
        <v>41</v>
      </c>
      <c r="J106" s="33">
        <v>1</v>
      </c>
      <c r="K106" s="33">
        <v>0</v>
      </c>
      <c r="L106" s="33">
        <v>1</v>
      </c>
      <c r="M106" s="33">
        <v>0</v>
      </c>
      <c r="N106" s="33">
        <v>1</v>
      </c>
      <c r="O106" s="33">
        <v>0</v>
      </c>
      <c r="P106" s="33">
        <v>0</v>
      </c>
      <c r="Q106" s="33">
        <v>0</v>
      </c>
      <c r="R106" s="33">
        <v>0</v>
      </c>
      <c r="S106" s="15">
        <v>0</v>
      </c>
      <c r="T106" s="36">
        <f t="shared" si="25"/>
        <v>39</v>
      </c>
      <c r="U106" s="31">
        <f t="shared" si="26"/>
        <v>41</v>
      </c>
      <c r="V106" s="44">
        <f t="shared" si="27"/>
        <v>80</v>
      </c>
    </row>
    <row r="107" spans="1:22" ht="30" customHeight="1">
      <c r="A107" s="223"/>
      <c r="B107" s="33" t="s">
        <v>62</v>
      </c>
      <c r="C107" s="33" t="s">
        <v>15</v>
      </c>
      <c r="D107" s="33">
        <v>8</v>
      </c>
      <c r="E107" s="33">
        <v>15</v>
      </c>
      <c r="F107" s="33">
        <v>12</v>
      </c>
      <c r="G107" s="33">
        <v>9</v>
      </c>
      <c r="H107" s="31">
        <f t="shared" si="29"/>
        <v>20</v>
      </c>
      <c r="I107" s="31">
        <f t="shared" si="30"/>
        <v>24</v>
      </c>
      <c r="J107" s="33">
        <v>15</v>
      </c>
      <c r="K107" s="33">
        <v>18</v>
      </c>
      <c r="L107" s="33">
        <v>13</v>
      </c>
      <c r="M107" s="33">
        <v>15</v>
      </c>
      <c r="N107" s="33">
        <v>8</v>
      </c>
      <c r="O107" s="33">
        <v>8</v>
      </c>
      <c r="P107" s="33">
        <v>0</v>
      </c>
      <c r="Q107" s="33">
        <v>0</v>
      </c>
      <c r="R107" s="33">
        <v>0</v>
      </c>
      <c r="S107" s="15">
        <v>0</v>
      </c>
      <c r="T107" s="36">
        <f t="shared" si="25"/>
        <v>56</v>
      </c>
      <c r="U107" s="31">
        <f t="shared" si="26"/>
        <v>65</v>
      </c>
      <c r="V107" s="44">
        <f t="shared" si="27"/>
        <v>121</v>
      </c>
    </row>
    <row r="108" spans="1:22" ht="30" customHeight="1">
      <c r="A108" s="223"/>
      <c r="B108" s="33" t="s">
        <v>63</v>
      </c>
      <c r="C108" s="33" t="s">
        <v>15</v>
      </c>
      <c r="D108" s="33">
        <v>57</v>
      </c>
      <c r="E108" s="33">
        <v>39</v>
      </c>
      <c r="F108" s="33">
        <v>34</v>
      </c>
      <c r="G108" s="33">
        <v>39</v>
      </c>
      <c r="H108" s="31">
        <f t="shared" si="29"/>
        <v>91</v>
      </c>
      <c r="I108" s="31">
        <f t="shared" si="30"/>
        <v>78</v>
      </c>
      <c r="J108" s="33">
        <v>81</v>
      </c>
      <c r="K108" s="33">
        <v>49</v>
      </c>
      <c r="L108" s="33">
        <v>53</v>
      </c>
      <c r="M108" s="33">
        <v>97</v>
      </c>
      <c r="N108" s="33">
        <v>100</v>
      </c>
      <c r="O108" s="33">
        <v>101</v>
      </c>
      <c r="P108" s="33">
        <v>0</v>
      </c>
      <c r="Q108" s="33">
        <v>0</v>
      </c>
      <c r="R108" s="33">
        <v>0</v>
      </c>
      <c r="S108" s="15">
        <v>0</v>
      </c>
      <c r="T108" s="36">
        <f t="shared" si="25"/>
        <v>325</v>
      </c>
      <c r="U108" s="31">
        <f t="shared" si="26"/>
        <v>325</v>
      </c>
      <c r="V108" s="44">
        <f t="shared" si="27"/>
        <v>650</v>
      </c>
    </row>
    <row r="109" spans="1:22" ht="30" customHeight="1">
      <c r="A109" s="223"/>
      <c r="B109" s="33" t="s">
        <v>64</v>
      </c>
      <c r="C109" s="33" t="s">
        <v>15</v>
      </c>
      <c r="D109" s="33">
        <v>31</v>
      </c>
      <c r="E109" s="33">
        <v>41</v>
      </c>
      <c r="F109" s="33">
        <v>26</v>
      </c>
      <c r="G109" s="33">
        <v>30</v>
      </c>
      <c r="H109" s="31">
        <f t="shared" si="29"/>
        <v>57</v>
      </c>
      <c r="I109" s="31">
        <f t="shared" si="30"/>
        <v>71</v>
      </c>
      <c r="J109" s="33">
        <v>23</v>
      </c>
      <c r="K109" s="33">
        <v>24</v>
      </c>
      <c r="L109" s="33">
        <v>22</v>
      </c>
      <c r="M109" s="33">
        <v>28</v>
      </c>
      <c r="N109" s="33">
        <v>12</v>
      </c>
      <c r="O109" s="33">
        <v>15</v>
      </c>
      <c r="P109" s="33">
        <v>0</v>
      </c>
      <c r="Q109" s="33">
        <v>0</v>
      </c>
      <c r="R109" s="33">
        <v>0</v>
      </c>
      <c r="S109" s="15">
        <v>0</v>
      </c>
      <c r="T109" s="36">
        <f t="shared" si="25"/>
        <v>114</v>
      </c>
      <c r="U109" s="31">
        <f t="shared" si="26"/>
        <v>138</v>
      </c>
      <c r="V109" s="44">
        <f t="shared" si="27"/>
        <v>252</v>
      </c>
    </row>
    <row r="110" spans="1:22" ht="30" customHeight="1">
      <c r="A110" s="223"/>
      <c r="B110" s="33" t="s">
        <v>65</v>
      </c>
      <c r="C110" s="33" t="s">
        <v>15</v>
      </c>
      <c r="D110" s="33">
        <v>17</v>
      </c>
      <c r="E110" s="33">
        <v>24</v>
      </c>
      <c r="F110" s="33">
        <v>15</v>
      </c>
      <c r="G110" s="33">
        <v>20</v>
      </c>
      <c r="H110" s="31">
        <f t="shared" si="29"/>
        <v>32</v>
      </c>
      <c r="I110" s="31">
        <f t="shared" si="30"/>
        <v>44</v>
      </c>
      <c r="J110" s="33">
        <v>12</v>
      </c>
      <c r="K110" s="33">
        <v>23</v>
      </c>
      <c r="L110" s="33">
        <v>7</v>
      </c>
      <c r="M110" s="33">
        <v>14</v>
      </c>
      <c r="N110" s="33">
        <v>10</v>
      </c>
      <c r="O110" s="33">
        <v>20</v>
      </c>
      <c r="P110" s="33">
        <v>0</v>
      </c>
      <c r="Q110" s="33">
        <v>0</v>
      </c>
      <c r="R110" s="33">
        <v>0</v>
      </c>
      <c r="S110" s="15">
        <v>0</v>
      </c>
      <c r="T110" s="36">
        <f t="shared" si="25"/>
        <v>61</v>
      </c>
      <c r="U110" s="31">
        <f t="shared" si="26"/>
        <v>101</v>
      </c>
      <c r="V110" s="44">
        <f t="shared" si="27"/>
        <v>162</v>
      </c>
    </row>
    <row r="111" spans="1:22" ht="30" customHeight="1">
      <c r="A111" s="223"/>
      <c r="B111" s="33" t="s">
        <v>66</v>
      </c>
      <c r="C111" s="33" t="s">
        <v>15</v>
      </c>
      <c r="D111" s="33">
        <v>14</v>
      </c>
      <c r="E111" s="33">
        <v>47</v>
      </c>
      <c r="F111" s="33">
        <v>5</v>
      </c>
      <c r="G111" s="33">
        <v>9</v>
      </c>
      <c r="H111" s="31">
        <f t="shared" si="29"/>
        <v>19</v>
      </c>
      <c r="I111" s="31">
        <f t="shared" si="30"/>
        <v>56</v>
      </c>
      <c r="J111" s="33">
        <v>21</v>
      </c>
      <c r="K111" s="33">
        <v>53</v>
      </c>
      <c r="L111" s="33">
        <v>19</v>
      </c>
      <c r="M111" s="33">
        <v>47</v>
      </c>
      <c r="N111" s="33">
        <v>15</v>
      </c>
      <c r="O111" s="33">
        <v>53</v>
      </c>
      <c r="P111" s="33">
        <v>0</v>
      </c>
      <c r="Q111" s="33">
        <v>0</v>
      </c>
      <c r="R111" s="33">
        <v>0</v>
      </c>
      <c r="S111" s="15">
        <v>0</v>
      </c>
      <c r="T111" s="36">
        <f t="shared" si="25"/>
        <v>74</v>
      </c>
      <c r="U111" s="31">
        <f t="shared" si="26"/>
        <v>209</v>
      </c>
      <c r="V111" s="44">
        <f t="shared" si="27"/>
        <v>283</v>
      </c>
    </row>
    <row r="112" spans="1:22" ht="30" customHeight="1">
      <c r="A112" s="223"/>
      <c r="B112" s="31" t="s">
        <v>67</v>
      </c>
      <c r="C112" s="31" t="s">
        <v>15</v>
      </c>
      <c r="D112" s="31">
        <f>SUM(D98:D111)</f>
        <v>335</v>
      </c>
      <c r="E112" s="31">
        <f>SUM(E98:E111)</f>
        <v>694</v>
      </c>
      <c r="F112" s="31">
        <f>SUM(F98:F111)</f>
        <v>381</v>
      </c>
      <c r="G112" s="31">
        <f>SUM(G98:G111)</f>
        <v>608</v>
      </c>
      <c r="H112" s="31">
        <f t="shared" si="29"/>
        <v>716</v>
      </c>
      <c r="I112" s="31">
        <f t="shared" si="30"/>
        <v>1302</v>
      </c>
      <c r="J112" s="31">
        <f aca="true" t="shared" si="31" ref="J112:S112">SUM(J98:J111)</f>
        <v>531</v>
      </c>
      <c r="K112" s="31">
        <f t="shared" si="31"/>
        <v>1159</v>
      </c>
      <c r="L112" s="31">
        <f t="shared" si="31"/>
        <v>500</v>
      </c>
      <c r="M112" s="31">
        <f t="shared" si="31"/>
        <v>781</v>
      </c>
      <c r="N112" s="31">
        <f t="shared" si="31"/>
        <v>327</v>
      </c>
      <c r="O112" s="31">
        <f t="shared" si="31"/>
        <v>525</v>
      </c>
      <c r="P112" s="31">
        <f t="shared" si="31"/>
        <v>0</v>
      </c>
      <c r="Q112" s="31">
        <f t="shared" si="31"/>
        <v>0</v>
      </c>
      <c r="R112" s="31">
        <f t="shared" si="31"/>
        <v>0</v>
      </c>
      <c r="S112" s="41">
        <f t="shared" si="31"/>
        <v>0</v>
      </c>
      <c r="T112" s="36">
        <f t="shared" si="25"/>
        <v>2074</v>
      </c>
      <c r="U112" s="31">
        <f t="shared" si="26"/>
        <v>3767</v>
      </c>
      <c r="V112" s="44">
        <f t="shared" si="27"/>
        <v>5841</v>
      </c>
    </row>
    <row r="113" spans="1:22" ht="30" customHeight="1">
      <c r="A113" s="238" t="s">
        <v>189</v>
      </c>
      <c r="B113" s="222"/>
      <c r="C113" s="99" t="s">
        <v>26</v>
      </c>
      <c r="D113" s="99">
        <v>8</v>
      </c>
      <c r="E113" s="99">
        <v>31</v>
      </c>
      <c r="F113" s="99">
        <v>13</v>
      </c>
      <c r="G113" s="99">
        <v>8</v>
      </c>
      <c r="H113" s="94">
        <f>F113+D113</f>
        <v>21</v>
      </c>
      <c r="I113" s="94">
        <f>G113+E113</f>
        <v>39</v>
      </c>
      <c r="J113" s="99">
        <v>30</v>
      </c>
      <c r="K113" s="99">
        <v>59</v>
      </c>
      <c r="L113" s="99">
        <v>17</v>
      </c>
      <c r="M113" s="99">
        <v>23</v>
      </c>
      <c r="N113" s="99">
        <v>3</v>
      </c>
      <c r="O113" s="99">
        <v>5</v>
      </c>
      <c r="P113" s="99">
        <v>0</v>
      </c>
      <c r="Q113" s="99">
        <v>0</v>
      </c>
      <c r="R113" s="99">
        <v>0</v>
      </c>
      <c r="S113" s="16">
        <v>0</v>
      </c>
      <c r="T113" s="36">
        <f t="shared" si="25"/>
        <v>71</v>
      </c>
      <c r="U113" s="31">
        <f t="shared" si="26"/>
        <v>126</v>
      </c>
      <c r="V113" s="44">
        <f t="shared" si="27"/>
        <v>197</v>
      </c>
    </row>
    <row r="114" spans="1:22" ht="30" customHeight="1">
      <c r="A114" s="250" t="s">
        <v>190</v>
      </c>
      <c r="B114" s="99" t="s">
        <v>69</v>
      </c>
      <c r="C114" s="99" t="s">
        <v>121</v>
      </c>
      <c r="D114" s="99">
        <v>5</v>
      </c>
      <c r="E114" s="99">
        <v>13</v>
      </c>
      <c r="F114" s="99">
        <v>12</v>
      </c>
      <c r="G114" s="99">
        <v>18</v>
      </c>
      <c r="H114" s="94">
        <f t="shared" si="29"/>
        <v>17</v>
      </c>
      <c r="I114" s="94">
        <f t="shared" si="30"/>
        <v>31</v>
      </c>
      <c r="J114" s="99">
        <v>37</v>
      </c>
      <c r="K114" s="99">
        <v>30</v>
      </c>
      <c r="L114" s="99">
        <v>18</v>
      </c>
      <c r="M114" s="99">
        <v>12</v>
      </c>
      <c r="N114" s="99">
        <v>2</v>
      </c>
      <c r="O114" s="99">
        <v>1</v>
      </c>
      <c r="P114" s="99">
        <v>0</v>
      </c>
      <c r="Q114" s="99">
        <v>0</v>
      </c>
      <c r="R114" s="99">
        <v>0</v>
      </c>
      <c r="S114" s="16">
        <v>0</v>
      </c>
      <c r="T114" s="36">
        <f t="shared" si="25"/>
        <v>74</v>
      </c>
      <c r="U114" s="31">
        <f t="shared" si="26"/>
        <v>74</v>
      </c>
      <c r="V114" s="44">
        <f t="shared" si="27"/>
        <v>148</v>
      </c>
    </row>
    <row r="115" spans="1:22" ht="30" customHeight="1">
      <c r="A115" s="250"/>
      <c r="B115" s="99" t="s">
        <v>187</v>
      </c>
      <c r="C115" s="99" t="s">
        <v>121</v>
      </c>
      <c r="D115" s="99">
        <v>9</v>
      </c>
      <c r="E115" s="99">
        <v>13</v>
      </c>
      <c r="F115" s="99">
        <v>6</v>
      </c>
      <c r="G115" s="99">
        <v>5</v>
      </c>
      <c r="H115" s="94">
        <f t="shared" si="29"/>
        <v>15</v>
      </c>
      <c r="I115" s="94">
        <f t="shared" si="30"/>
        <v>18</v>
      </c>
      <c r="J115" s="99">
        <v>16</v>
      </c>
      <c r="K115" s="99">
        <v>7</v>
      </c>
      <c r="L115" s="99">
        <v>10</v>
      </c>
      <c r="M115" s="99">
        <v>3</v>
      </c>
      <c r="N115" s="99">
        <v>1</v>
      </c>
      <c r="O115" s="99">
        <v>0</v>
      </c>
      <c r="P115" s="99">
        <v>0</v>
      </c>
      <c r="Q115" s="99">
        <v>0</v>
      </c>
      <c r="R115" s="99">
        <v>0</v>
      </c>
      <c r="S115" s="16">
        <v>0</v>
      </c>
      <c r="T115" s="36">
        <f t="shared" si="25"/>
        <v>42</v>
      </c>
      <c r="U115" s="31">
        <f t="shared" si="26"/>
        <v>28</v>
      </c>
      <c r="V115" s="44">
        <f t="shared" si="27"/>
        <v>70</v>
      </c>
    </row>
    <row r="116" spans="1:22" ht="30" customHeight="1">
      <c r="A116" s="250"/>
      <c r="B116" s="99" t="s">
        <v>188</v>
      </c>
      <c r="C116" s="99" t="s">
        <v>121</v>
      </c>
      <c r="D116" s="99">
        <v>12</v>
      </c>
      <c r="E116" s="99">
        <v>6</v>
      </c>
      <c r="F116" s="99">
        <v>23</v>
      </c>
      <c r="G116" s="99">
        <v>8</v>
      </c>
      <c r="H116" s="94">
        <f t="shared" si="29"/>
        <v>35</v>
      </c>
      <c r="I116" s="94">
        <f t="shared" si="30"/>
        <v>14</v>
      </c>
      <c r="J116" s="99">
        <v>30</v>
      </c>
      <c r="K116" s="99">
        <v>13</v>
      </c>
      <c r="L116" s="99">
        <v>16</v>
      </c>
      <c r="M116" s="99">
        <v>11</v>
      </c>
      <c r="N116" s="99">
        <v>10</v>
      </c>
      <c r="O116" s="99">
        <v>2</v>
      </c>
      <c r="P116" s="99">
        <v>0</v>
      </c>
      <c r="Q116" s="99">
        <v>0</v>
      </c>
      <c r="R116" s="99">
        <v>0</v>
      </c>
      <c r="S116" s="16">
        <v>0</v>
      </c>
      <c r="T116" s="36">
        <f t="shared" si="25"/>
        <v>91</v>
      </c>
      <c r="U116" s="31">
        <f t="shared" si="26"/>
        <v>40</v>
      </c>
      <c r="V116" s="44">
        <f t="shared" si="27"/>
        <v>131</v>
      </c>
    </row>
    <row r="117" spans="1:22" ht="30" customHeight="1">
      <c r="A117" s="250"/>
      <c r="B117" s="99" t="s">
        <v>177</v>
      </c>
      <c r="C117" s="99" t="s">
        <v>121</v>
      </c>
      <c r="D117" s="99">
        <f>SUM(D114:D116)</f>
        <v>26</v>
      </c>
      <c r="E117" s="99">
        <f>SUM(E114:E116)</f>
        <v>32</v>
      </c>
      <c r="F117" s="99">
        <f>SUM(F114:F116)</f>
        <v>41</v>
      </c>
      <c r="G117" s="99">
        <f>SUM(G114:G116)</f>
        <v>31</v>
      </c>
      <c r="H117" s="94">
        <f t="shared" si="29"/>
        <v>67</v>
      </c>
      <c r="I117" s="94">
        <f t="shared" si="30"/>
        <v>63</v>
      </c>
      <c r="J117" s="99">
        <f>SUM(J114:J116)</f>
        <v>83</v>
      </c>
      <c r="K117" s="99">
        <f aca="true" t="shared" si="32" ref="K117:R117">SUM(K114:K116)</f>
        <v>50</v>
      </c>
      <c r="L117" s="99">
        <f t="shared" si="32"/>
        <v>44</v>
      </c>
      <c r="M117" s="99">
        <f t="shared" si="32"/>
        <v>26</v>
      </c>
      <c r="N117" s="99">
        <f t="shared" si="32"/>
        <v>13</v>
      </c>
      <c r="O117" s="99">
        <f t="shared" si="32"/>
        <v>3</v>
      </c>
      <c r="P117" s="99">
        <f t="shared" si="32"/>
        <v>0</v>
      </c>
      <c r="Q117" s="99">
        <f t="shared" si="32"/>
        <v>0</v>
      </c>
      <c r="R117" s="99">
        <f t="shared" si="32"/>
        <v>0</v>
      </c>
      <c r="S117" s="16">
        <f>SUM(S114:S116)</f>
        <v>0</v>
      </c>
      <c r="T117" s="36">
        <f t="shared" si="25"/>
        <v>207</v>
      </c>
      <c r="U117" s="31">
        <f t="shared" si="26"/>
        <v>142</v>
      </c>
      <c r="V117" s="44">
        <f t="shared" si="27"/>
        <v>349</v>
      </c>
    </row>
    <row r="118" spans="1:22" ht="30" customHeight="1">
      <c r="A118" s="223" t="s">
        <v>70</v>
      </c>
      <c r="B118" s="33" t="s">
        <v>71</v>
      </c>
      <c r="C118" s="33" t="s">
        <v>15</v>
      </c>
      <c r="D118" s="33">
        <v>44</v>
      </c>
      <c r="E118" s="33">
        <v>14</v>
      </c>
      <c r="F118" s="33">
        <v>25</v>
      </c>
      <c r="G118" s="33">
        <v>16</v>
      </c>
      <c r="H118" s="94">
        <f t="shared" si="29"/>
        <v>69</v>
      </c>
      <c r="I118" s="94">
        <f t="shared" si="30"/>
        <v>30</v>
      </c>
      <c r="J118" s="33">
        <v>35</v>
      </c>
      <c r="K118" s="33">
        <v>8</v>
      </c>
      <c r="L118" s="33">
        <v>12</v>
      </c>
      <c r="M118" s="33">
        <v>11</v>
      </c>
      <c r="N118" s="33">
        <v>2</v>
      </c>
      <c r="O118" s="33">
        <v>4</v>
      </c>
      <c r="P118" s="33">
        <v>0</v>
      </c>
      <c r="Q118" s="33">
        <v>0</v>
      </c>
      <c r="R118" s="33">
        <v>0</v>
      </c>
      <c r="S118" s="15">
        <v>0</v>
      </c>
      <c r="T118" s="36">
        <f t="shared" si="25"/>
        <v>118</v>
      </c>
      <c r="U118" s="31">
        <f t="shared" si="26"/>
        <v>53</v>
      </c>
      <c r="V118" s="44">
        <f t="shared" si="27"/>
        <v>171</v>
      </c>
    </row>
    <row r="119" spans="1:22" ht="30" customHeight="1">
      <c r="A119" s="223"/>
      <c r="B119" s="33" t="s">
        <v>49</v>
      </c>
      <c r="C119" s="33" t="s">
        <v>15</v>
      </c>
      <c r="D119" s="33">
        <v>20</v>
      </c>
      <c r="E119" s="33">
        <v>30</v>
      </c>
      <c r="F119" s="33">
        <v>21</v>
      </c>
      <c r="G119" s="33">
        <v>31</v>
      </c>
      <c r="H119" s="31">
        <f t="shared" si="29"/>
        <v>41</v>
      </c>
      <c r="I119" s="31">
        <f t="shared" si="30"/>
        <v>61</v>
      </c>
      <c r="J119" s="33">
        <v>53</v>
      </c>
      <c r="K119" s="33">
        <v>49</v>
      </c>
      <c r="L119" s="33">
        <v>18</v>
      </c>
      <c r="M119" s="33">
        <v>21</v>
      </c>
      <c r="N119" s="33">
        <v>25</v>
      </c>
      <c r="O119" s="33">
        <v>24</v>
      </c>
      <c r="P119" s="33">
        <v>0</v>
      </c>
      <c r="Q119" s="33">
        <v>0</v>
      </c>
      <c r="R119" s="33">
        <v>0</v>
      </c>
      <c r="S119" s="15">
        <v>0</v>
      </c>
      <c r="T119" s="36">
        <f t="shared" si="25"/>
        <v>137</v>
      </c>
      <c r="U119" s="31">
        <f t="shared" si="26"/>
        <v>155</v>
      </c>
      <c r="V119" s="44">
        <f t="shared" si="27"/>
        <v>292</v>
      </c>
    </row>
    <row r="120" spans="1:22" ht="30" customHeight="1">
      <c r="A120" s="223"/>
      <c r="B120" s="33" t="s">
        <v>72</v>
      </c>
      <c r="C120" s="33" t="s">
        <v>15</v>
      </c>
      <c r="D120" s="33">
        <v>31</v>
      </c>
      <c r="E120" s="33">
        <v>47</v>
      </c>
      <c r="F120" s="33">
        <v>27</v>
      </c>
      <c r="G120" s="33">
        <v>25</v>
      </c>
      <c r="H120" s="31">
        <f t="shared" si="29"/>
        <v>58</v>
      </c>
      <c r="I120" s="31">
        <f t="shared" si="30"/>
        <v>72</v>
      </c>
      <c r="J120" s="33">
        <v>45</v>
      </c>
      <c r="K120" s="33">
        <v>39</v>
      </c>
      <c r="L120" s="33">
        <v>27</v>
      </c>
      <c r="M120" s="33">
        <v>36</v>
      </c>
      <c r="N120" s="33">
        <v>16</v>
      </c>
      <c r="O120" s="33">
        <v>8</v>
      </c>
      <c r="P120" s="33">
        <v>0</v>
      </c>
      <c r="Q120" s="33">
        <v>0</v>
      </c>
      <c r="R120" s="33">
        <v>0</v>
      </c>
      <c r="S120" s="15">
        <v>0</v>
      </c>
      <c r="T120" s="36">
        <f t="shared" si="25"/>
        <v>146</v>
      </c>
      <c r="U120" s="31">
        <f t="shared" si="26"/>
        <v>155</v>
      </c>
      <c r="V120" s="44">
        <f t="shared" si="27"/>
        <v>301</v>
      </c>
    </row>
    <row r="121" spans="1:22" ht="30" customHeight="1">
      <c r="A121" s="223"/>
      <c r="B121" s="33" t="s">
        <v>73</v>
      </c>
      <c r="C121" s="33" t="s">
        <v>15</v>
      </c>
      <c r="D121" s="33">
        <v>9</v>
      </c>
      <c r="E121" s="33">
        <v>18</v>
      </c>
      <c r="F121" s="33">
        <v>5</v>
      </c>
      <c r="G121" s="33">
        <v>5</v>
      </c>
      <c r="H121" s="31">
        <f t="shared" si="29"/>
        <v>14</v>
      </c>
      <c r="I121" s="31">
        <f t="shared" si="30"/>
        <v>23</v>
      </c>
      <c r="J121" s="33">
        <v>2</v>
      </c>
      <c r="K121" s="33">
        <v>2</v>
      </c>
      <c r="L121" s="33">
        <v>1</v>
      </c>
      <c r="M121" s="33">
        <v>1</v>
      </c>
      <c r="N121" s="33">
        <v>0</v>
      </c>
      <c r="O121" s="33">
        <v>1</v>
      </c>
      <c r="P121" s="33">
        <v>0</v>
      </c>
      <c r="Q121" s="33">
        <v>0</v>
      </c>
      <c r="R121" s="33">
        <v>0</v>
      </c>
      <c r="S121" s="15">
        <v>0</v>
      </c>
      <c r="T121" s="36">
        <f t="shared" si="25"/>
        <v>17</v>
      </c>
      <c r="U121" s="31">
        <f t="shared" si="26"/>
        <v>27</v>
      </c>
      <c r="V121" s="44">
        <f t="shared" si="27"/>
        <v>44</v>
      </c>
    </row>
    <row r="122" spans="1:22" ht="30" customHeight="1">
      <c r="A122" s="223"/>
      <c r="B122" s="33" t="s">
        <v>74</v>
      </c>
      <c r="C122" s="33" t="s">
        <v>15</v>
      </c>
      <c r="D122" s="33">
        <v>19</v>
      </c>
      <c r="E122" s="33">
        <v>15</v>
      </c>
      <c r="F122" s="33">
        <v>14</v>
      </c>
      <c r="G122" s="33">
        <v>4</v>
      </c>
      <c r="H122" s="31">
        <f t="shared" si="29"/>
        <v>33</v>
      </c>
      <c r="I122" s="31">
        <f t="shared" si="30"/>
        <v>19</v>
      </c>
      <c r="J122" s="33">
        <v>18</v>
      </c>
      <c r="K122" s="33">
        <v>4</v>
      </c>
      <c r="L122" s="33">
        <v>7</v>
      </c>
      <c r="M122" s="33">
        <v>4</v>
      </c>
      <c r="N122" s="33">
        <v>4</v>
      </c>
      <c r="O122" s="33">
        <v>2</v>
      </c>
      <c r="P122" s="33">
        <v>0</v>
      </c>
      <c r="Q122" s="33">
        <v>0</v>
      </c>
      <c r="R122" s="33">
        <v>0</v>
      </c>
      <c r="S122" s="15">
        <v>0</v>
      </c>
      <c r="T122" s="36">
        <f t="shared" si="25"/>
        <v>62</v>
      </c>
      <c r="U122" s="31">
        <f t="shared" si="26"/>
        <v>29</v>
      </c>
      <c r="V122" s="44">
        <f t="shared" si="27"/>
        <v>91</v>
      </c>
    </row>
    <row r="123" spans="1:22" ht="30" customHeight="1">
      <c r="A123" s="223"/>
      <c r="B123" s="33" t="s">
        <v>75</v>
      </c>
      <c r="C123" s="33" t="s">
        <v>15</v>
      </c>
      <c r="D123" s="33">
        <v>6</v>
      </c>
      <c r="E123" s="33">
        <v>45</v>
      </c>
      <c r="F123" s="33">
        <v>11</v>
      </c>
      <c r="G123" s="33">
        <v>42</v>
      </c>
      <c r="H123" s="31">
        <f t="shared" si="29"/>
        <v>17</v>
      </c>
      <c r="I123" s="31">
        <f t="shared" si="30"/>
        <v>87</v>
      </c>
      <c r="J123" s="33">
        <v>10</v>
      </c>
      <c r="K123" s="33">
        <v>64</v>
      </c>
      <c r="L123" s="33">
        <v>10</v>
      </c>
      <c r="M123" s="33">
        <v>19</v>
      </c>
      <c r="N123" s="33">
        <v>9</v>
      </c>
      <c r="O123" s="33">
        <v>46</v>
      </c>
      <c r="P123" s="33">
        <v>0</v>
      </c>
      <c r="Q123" s="33">
        <v>0</v>
      </c>
      <c r="R123" s="33">
        <v>0</v>
      </c>
      <c r="S123" s="15">
        <v>0</v>
      </c>
      <c r="T123" s="36">
        <f t="shared" si="25"/>
        <v>46</v>
      </c>
      <c r="U123" s="31">
        <f t="shared" si="26"/>
        <v>216</v>
      </c>
      <c r="V123" s="44">
        <f t="shared" si="27"/>
        <v>262</v>
      </c>
    </row>
    <row r="124" spans="1:22" ht="30" customHeight="1">
      <c r="A124" s="223"/>
      <c r="B124" s="31" t="s">
        <v>47</v>
      </c>
      <c r="C124" s="31" t="s">
        <v>15</v>
      </c>
      <c r="D124" s="31">
        <f>SUM(D118:D123)</f>
        <v>129</v>
      </c>
      <c r="E124" s="31">
        <f>SUM(E118:E123)</f>
        <v>169</v>
      </c>
      <c r="F124" s="31">
        <f>SUM(F118:F123)</f>
        <v>103</v>
      </c>
      <c r="G124" s="31">
        <f>SUM(G118:G123)</f>
        <v>123</v>
      </c>
      <c r="H124" s="31">
        <f t="shared" si="29"/>
        <v>232</v>
      </c>
      <c r="I124" s="31">
        <f t="shared" si="30"/>
        <v>292</v>
      </c>
      <c r="J124" s="31">
        <f aca="true" t="shared" si="33" ref="J124:S124">SUM(J118:J123)</f>
        <v>163</v>
      </c>
      <c r="K124" s="31">
        <f t="shared" si="33"/>
        <v>166</v>
      </c>
      <c r="L124" s="31">
        <f t="shared" si="33"/>
        <v>75</v>
      </c>
      <c r="M124" s="31">
        <f t="shared" si="33"/>
        <v>92</v>
      </c>
      <c r="N124" s="31">
        <f t="shared" si="33"/>
        <v>56</v>
      </c>
      <c r="O124" s="31">
        <f t="shared" si="33"/>
        <v>85</v>
      </c>
      <c r="P124" s="31">
        <f t="shared" si="33"/>
        <v>0</v>
      </c>
      <c r="Q124" s="31">
        <f t="shared" si="33"/>
        <v>0</v>
      </c>
      <c r="R124" s="31">
        <f t="shared" si="33"/>
        <v>0</v>
      </c>
      <c r="S124" s="41">
        <f t="shared" si="33"/>
        <v>0</v>
      </c>
      <c r="T124" s="36">
        <f t="shared" si="25"/>
        <v>526</v>
      </c>
      <c r="U124" s="31">
        <f t="shared" si="26"/>
        <v>635</v>
      </c>
      <c r="V124" s="44">
        <f t="shared" si="27"/>
        <v>1161</v>
      </c>
    </row>
    <row r="125" spans="1:22" ht="30" customHeight="1">
      <c r="A125" s="238" t="s">
        <v>76</v>
      </c>
      <c r="B125" s="222"/>
      <c r="C125" s="33" t="s">
        <v>15</v>
      </c>
      <c r="D125" s="33">
        <v>132</v>
      </c>
      <c r="E125" s="33">
        <v>49</v>
      </c>
      <c r="F125" s="33">
        <v>93</v>
      </c>
      <c r="G125" s="33">
        <v>20</v>
      </c>
      <c r="H125" s="31">
        <f>F125+D125</f>
        <v>225</v>
      </c>
      <c r="I125" s="31">
        <f>G125+E125</f>
        <v>69</v>
      </c>
      <c r="J125" s="33">
        <v>485</v>
      </c>
      <c r="K125" s="33">
        <v>149</v>
      </c>
      <c r="L125" s="33">
        <v>355</v>
      </c>
      <c r="M125" s="33">
        <v>125</v>
      </c>
      <c r="N125" s="33">
        <v>241</v>
      </c>
      <c r="O125" s="33">
        <v>94</v>
      </c>
      <c r="P125" s="33">
        <v>0</v>
      </c>
      <c r="Q125" s="33">
        <v>0</v>
      </c>
      <c r="R125" s="33">
        <v>0</v>
      </c>
      <c r="S125" s="15">
        <v>0</v>
      </c>
      <c r="T125" s="36">
        <f>R125+P125+N125+L125+J125+H125</f>
        <v>1306</v>
      </c>
      <c r="U125" s="31">
        <f>S125+Q125+O125+M125+K125+I125</f>
        <v>437</v>
      </c>
      <c r="V125" s="44">
        <f t="shared" si="27"/>
        <v>1743</v>
      </c>
    </row>
    <row r="126" spans="1:22" ht="30" customHeight="1">
      <c r="A126" s="223" t="s">
        <v>77</v>
      </c>
      <c r="B126" s="33" t="s">
        <v>78</v>
      </c>
      <c r="C126" s="33" t="s">
        <v>15</v>
      </c>
      <c r="D126" s="33">
        <v>11</v>
      </c>
      <c r="E126" s="33">
        <v>17</v>
      </c>
      <c r="F126" s="33">
        <v>11</v>
      </c>
      <c r="G126" s="33">
        <v>18</v>
      </c>
      <c r="H126" s="31">
        <f aca="true" t="shared" si="34" ref="H126:H141">F126+D126</f>
        <v>22</v>
      </c>
      <c r="I126" s="31">
        <f aca="true" t="shared" si="35" ref="I126:I141">G126+E126</f>
        <v>35</v>
      </c>
      <c r="J126" s="33">
        <v>22</v>
      </c>
      <c r="K126" s="33">
        <v>30</v>
      </c>
      <c r="L126" s="33">
        <v>9</v>
      </c>
      <c r="M126" s="33">
        <v>21</v>
      </c>
      <c r="N126" s="33">
        <v>3</v>
      </c>
      <c r="O126" s="33">
        <v>9</v>
      </c>
      <c r="P126" s="33">
        <v>0</v>
      </c>
      <c r="Q126" s="33">
        <v>5</v>
      </c>
      <c r="R126" s="33">
        <v>0</v>
      </c>
      <c r="S126" s="15">
        <v>0</v>
      </c>
      <c r="T126" s="36">
        <f aca="true" t="shared" si="36" ref="T126:T145">R126+P126+N126+L126+J126+H126</f>
        <v>56</v>
      </c>
      <c r="U126" s="31">
        <f aca="true" t="shared" si="37" ref="U126:U145">S126+Q126+O126+M126+K126+I126</f>
        <v>100</v>
      </c>
      <c r="V126" s="44">
        <f t="shared" si="27"/>
        <v>156</v>
      </c>
    </row>
    <row r="127" spans="1:22" ht="30" customHeight="1">
      <c r="A127" s="223"/>
      <c r="B127" s="33" t="s">
        <v>79</v>
      </c>
      <c r="C127" s="33" t="s">
        <v>15</v>
      </c>
      <c r="D127" s="33">
        <v>10</v>
      </c>
      <c r="E127" s="33">
        <v>20</v>
      </c>
      <c r="F127" s="33">
        <v>5</v>
      </c>
      <c r="G127" s="33">
        <v>24</v>
      </c>
      <c r="H127" s="31">
        <f t="shared" si="34"/>
        <v>15</v>
      </c>
      <c r="I127" s="31">
        <f t="shared" si="35"/>
        <v>44</v>
      </c>
      <c r="J127" s="33">
        <v>8</v>
      </c>
      <c r="K127" s="33">
        <v>49</v>
      </c>
      <c r="L127" s="33">
        <v>6</v>
      </c>
      <c r="M127" s="33">
        <v>30</v>
      </c>
      <c r="N127" s="33">
        <v>1</v>
      </c>
      <c r="O127" s="33">
        <v>9</v>
      </c>
      <c r="P127" s="33">
        <v>3</v>
      </c>
      <c r="Q127" s="33">
        <v>5</v>
      </c>
      <c r="R127" s="33">
        <v>0</v>
      </c>
      <c r="S127" s="15">
        <v>0</v>
      </c>
      <c r="T127" s="36">
        <f t="shared" si="36"/>
        <v>33</v>
      </c>
      <c r="U127" s="31">
        <f t="shared" si="37"/>
        <v>137</v>
      </c>
      <c r="V127" s="44">
        <f t="shared" si="27"/>
        <v>170</v>
      </c>
    </row>
    <row r="128" spans="1:22" ht="30" customHeight="1">
      <c r="A128" s="223"/>
      <c r="B128" s="33" t="s">
        <v>80</v>
      </c>
      <c r="C128" s="33" t="s">
        <v>15</v>
      </c>
      <c r="D128" s="33">
        <v>2</v>
      </c>
      <c r="E128" s="33">
        <v>23</v>
      </c>
      <c r="F128" s="33">
        <v>5</v>
      </c>
      <c r="G128" s="33">
        <v>25</v>
      </c>
      <c r="H128" s="31">
        <f t="shared" si="34"/>
        <v>7</v>
      </c>
      <c r="I128" s="31">
        <f t="shared" si="35"/>
        <v>48</v>
      </c>
      <c r="J128" s="33">
        <v>11</v>
      </c>
      <c r="K128" s="33">
        <v>33</v>
      </c>
      <c r="L128" s="33">
        <v>9</v>
      </c>
      <c r="M128" s="33">
        <v>28</v>
      </c>
      <c r="N128" s="33">
        <v>2</v>
      </c>
      <c r="O128" s="33">
        <v>10</v>
      </c>
      <c r="P128" s="33">
        <v>0</v>
      </c>
      <c r="Q128" s="33">
        <v>7</v>
      </c>
      <c r="R128" s="33">
        <v>0</v>
      </c>
      <c r="S128" s="15">
        <v>0</v>
      </c>
      <c r="T128" s="36">
        <f t="shared" si="36"/>
        <v>29</v>
      </c>
      <c r="U128" s="31">
        <f t="shared" si="37"/>
        <v>126</v>
      </c>
      <c r="V128" s="44">
        <f t="shared" si="27"/>
        <v>155</v>
      </c>
    </row>
    <row r="129" spans="1:22" ht="30" customHeight="1">
      <c r="A129" s="223"/>
      <c r="B129" s="33" t="s">
        <v>81</v>
      </c>
      <c r="C129" s="33" t="s">
        <v>15</v>
      </c>
      <c r="D129" s="33">
        <v>4</v>
      </c>
      <c r="E129" s="33">
        <v>94</v>
      </c>
      <c r="F129" s="33">
        <v>8</v>
      </c>
      <c r="G129" s="33">
        <v>40</v>
      </c>
      <c r="H129" s="31">
        <f t="shared" si="34"/>
        <v>12</v>
      </c>
      <c r="I129" s="31">
        <f t="shared" si="35"/>
        <v>134</v>
      </c>
      <c r="J129" s="33">
        <v>9</v>
      </c>
      <c r="K129" s="33">
        <v>104</v>
      </c>
      <c r="L129" s="33">
        <v>14</v>
      </c>
      <c r="M129" s="33">
        <v>84</v>
      </c>
      <c r="N129" s="33">
        <v>7</v>
      </c>
      <c r="O129" s="33">
        <v>41</v>
      </c>
      <c r="P129" s="33">
        <v>0</v>
      </c>
      <c r="Q129" s="33">
        <v>0</v>
      </c>
      <c r="R129" s="33">
        <v>0</v>
      </c>
      <c r="S129" s="15">
        <v>0</v>
      </c>
      <c r="T129" s="36">
        <f t="shared" si="36"/>
        <v>42</v>
      </c>
      <c r="U129" s="31">
        <f t="shared" si="37"/>
        <v>363</v>
      </c>
      <c r="V129" s="44">
        <f t="shared" si="27"/>
        <v>405</v>
      </c>
    </row>
    <row r="130" spans="1:22" ht="30" customHeight="1">
      <c r="A130" s="223"/>
      <c r="B130" s="33" t="s">
        <v>82</v>
      </c>
      <c r="C130" s="33" t="s">
        <v>15</v>
      </c>
      <c r="D130" s="33">
        <v>0</v>
      </c>
      <c r="E130" s="33">
        <v>24</v>
      </c>
      <c r="F130" s="33">
        <v>0</v>
      </c>
      <c r="G130" s="33">
        <v>7</v>
      </c>
      <c r="H130" s="31">
        <f t="shared" si="34"/>
        <v>0</v>
      </c>
      <c r="I130" s="31">
        <f t="shared" si="35"/>
        <v>31</v>
      </c>
      <c r="J130" s="33">
        <v>0</v>
      </c>
      <c r="K130" s="33">
        <v>1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15">
        <v>0</v>
      </c>
      <c r="T130" s="36">
        <f t="shared" si="36"/>
        <v>0</v>
      </c>
      <c r="U130" s="31">
        <f t="shared" si="37"/>
        <v>32</v>
      </c>
      <c r="V130" s="44">
        <f t="shared" si="27"/>
        <v>32</v>
      </c>
    </row>
    <row r="131" spans="1:22" ht="30" customHeight="1">
      <c r="A131" s="223"/>
      <c r="B131" s="31" t="s">
        <v>195</v>
      </c>
      <c r="C131" s="31" t="s">
        <v>15</v>
      </c>
      <c r="D131" s="31">
        <f>SUM(D126:D130)</f>
        <v>27</v>
      </c>
      <c r="E131" s="31">
        <f>SUM(E126:E130)</f>
        <v>178</v>
      </c>
      <c r="F131" s="31">
        <f>SUM(F126:F130)</f>
        <v>29</v>
      </c>
      <c r="G131" s="31">
        <f>SUM(G126:G130)</f>
        <v>114</v>
      </c>
      <c r="H131" s="31">
        <f t="shared" si="34"/>
        <v>56</v>
      </c>
      <c r="I131" s="31">
        <f t="shared" si="35"/>
        <v>292</v>
      </c>
      <c r="J131" s="31">
        <f aca="true" t="shared" si="38" ref="J131:S131">SUM(J126:J130)</f>
        <v>50</v>
      </c>
      <c r="K131" s="31">
        <f t="shared" si="38"/>
        <v>217</v>
      </c>
      <c r="L131" s="31">
        <f t="shared" si="38"/>
        <v>38</v>
      </c>
      <c r="M131" s="31">
        <f t="shared" si="38"/>
        <v>163</v>
      </c>
      <c r="N131" s="31">
        <f t="shared" si="38"/>
        <v>13</v>
      </c>
      <c r="O131" s="31">
        <f t="shared" si="38"/>
        <v>69</v>
      </c>
      <c r="P131" s="31">
        <f t="shared" si="38"/>
        <v>3</v>
      </c>
      <c r="Q131" s="31">
        <f t="shared" si="38"/>
        <v>17</v>
      </c>
      <c r="R131" s="31">
        <f t="shared" si="38"/>
        <v>0</v>
      </c>
      <c r="S131" s="41">
        <f t="shared" si="38"/>
        <v>0</v>
      </c>
      <c r="T131" s="36">
        <f t="shared" si="36"/>
        <v>160</v>
      </c>
      <c r="U131" s="31">
        <f t="shared" si="37"/>
        <v>758</v>
      </c>
      <c r="V131" s="44">
        <f t="shared" si="27"/>
        <v>918</v>
      </c>
    </row>
    <row r="132" spans="1:22" ht="30" customHeight="1">
      <c r="A132" s="250" t="s">
        <v>84</v>
      </c>
      <c r="B132" s="99" t="s">
        <v>178</v>
      </c>
      <c r="C132" s="99" t="s">
        <v>26</v>
      </c>
      <c r="D132" s="99">
        <v>0</v>
      </c>
      <c r="E132" s="99">
        <v>19</v>
      </c>
      <c r="F132" s="99">
        <v>1</v>
      </c>
      <c r="G132" s="99">
        <v>5</v>
      </c>
      <c r="H132" s="94">
        <f>F132+D132</f>
        <v>1</v>
      </c>
      <c r="I132" s="94">
        <f>G132+E132</f>
        <v>24</v>
      </c>
      <c r="J132" s="99">
        <v>2</v>
      </c>
      <c r="K132" s="99">
        <v>32</v>
      </c>
      <c r="L132" s="99">
        <v>4</v>
      </c>
      <c r="M132" s="99">
        <v>6</v>
      </c>
      <c r="N132" s="99">
        <v>3</v>
      </c>
      <c r="O132" s="99">
        <v>5</v>
      </c>
      <c r="P132" s="99">
        <v>0</v>
      </c>
      <c r="Q132" s="99">
        <v>0</v>
      </c>
      <c r="R132" s="99">
        <v>0</v>
      </c>
      <c r="S132" s="16">
        <v>0</v>
      </c>
      <c r="T132" s="36">
        <f t="shared" si="36"/>
        <v>10</v>
      </c>
      <c r="U132" s="31">
        <f t="shared" si="37"/>
        <v>67</v>
      </c>
      <c r="V132" s="44">
        <f t="shared" si="27"/>
        <v>77</v>
      </c>
    </row>
    <row r="133" spans="1:22" ht="30" customHeight="1">
      <c r="A133" s="250"/>
      <c r="B133" s="99" t="s">
        <v>81</v>
      </c>
      <c r="C133" s="99" t="s">
        <v>26</v>
      </c>
      <c r="D133" s="99">
        <v>3</v>
      </c>
      <c r="E133" s="99">
        <v>43</v>
      </c>
      <c r="F133" s="99">
        <v>3</v>
      </c>
      <c r="G133" s="99">
        <v>24</v>
      </c>
      <c r="H133" s="94">
        <f>F133+D133</f>
        <v>6</v>
      </c>
      <c r="I133" s="94">
        <f>G133+E133</f>
        <v>67</v>
      </c>
      <c r="J133" s="99">
        <v>3</v>
      </c>
      <c r="K133" s="99">
        <v>28</v>
      </c>
      <c r="L133" s="99">
        <v>9</v>
      </c>
      <c r="M133" s="99">
        <v>40</v>
      </c>
      <c r="N133" s="99">
        <v>4</v>
      </c>
      <c r="O133" s="99">
        <v>26</v>
      </c>
      <c r="P133" s="99">
        <v>0</v>
      </c>
      <c r="Q133" s="99">
        <v>0</v>
      </c>
      <c r="R133" s="99">
        <v>0</v>
      </c>
      <c r="S133" s="16">
        <v>0</v>
      </c>
      <c r="T133" s="36">
        <f t="shared" si="36"/>
        <v>22</v>
      </c>
      <c r="U133" s="31">
        <f t="shared" si="37"/>
        <v>161</v>
      </c>
      <c r="V133" s="44">
        <f t="shared" si="27"/>
        <v>183</v>
      </c>
    </row>
    <row r="134" spans="1:22" ht="30" customHeight="1">
      <c r="A134" s="250"/>
      <c r="B134" s="99" t="s">
        <v>173</v>
      </c>
      <c r="C134" s="99" t="s">
        <v>26</v>
      </c>
      <c r="D134" s="99">
        <f>SUM(D132:D133)</f>
        <v>3</v>
      </c>
      <c r="E134" s="99">
        <f>SUM(E132:E133)</f>
        <v>62</v>
      </c>
      <c r="F134" s="99">
        <f>SUM(F132:F133)</f>
        <v>4</v>
      </c>
      <c r="G134" s="99">
        <f>SUM(G132:G133)</f>
        <v>29</v>
      </c>
      <c r="H134" s="94">
        <f>F134+D134</f>
        <v>7</v>
      </c>
      <c r="I134" s="94">
        <f>G134+E134</f>
        <v>91</v>
      </c>
      <c r="J134" s="99">
        <f>SUM(J132:J133)</f>
        <v>5</v>
      </c>
      <c r="K134" s="99">
        <f aca="true" t="shared" si="39" ref="K134:S134">SUM(K132:K133)</f>
        <v>60</v>
      </c>
      <c r="L134" s="99">
        <f t="shared" si="39"/>
        <v>13</v>
      </c>
      <c r="M134" s="99">
        <f t="shared" si="39"/>
        <v>46</v>
      </c>
      <c r="N134" s="99">
        <f t="shared" si="39"/>
        <v>7</v>
      </c>
      <c r="O134" s="99">
        <f t="shared" si="39"/>
        <v>31</v>
      </c>
      <c r="P134" s="99">
        <f t="shared" si="39"/>
        <v>0</v>
      </c>
      <c r="Q134" s="99">
        <f t="shared" si="39"/>
        <v>0</v>
      </c>
      <c r="R134" s="99">
        <f t="shared" si="39"/>
        <v>0</v>
      </c>
      <c r="S134" s="16">
        <f t="shared" si="39"/>
        <v>0</v>
      </c>
      <c r="T134" s="36">
        <f>R134+P134+N134+L134+J134+H134</f>
        <v>32</v>
      </c>
      <c r="U134" s="31">
        <f>S134+Q134+O134+M134+K134+I134</f>
        <v>228</v>
      </c>
      <c r="V134" s="44">
        <f>SUM(T134:U134)</f>
        <v>260</v>
      </c>
    </row>
    <row r="135" spans="1:22" ht="30" customHeight="1">
      <c r="A135" s="250" t="s">
        <v>191</v>
      </c>
      <c r="B135" s="99" t="s">
        <v>178</v>
      </c>
      <c r="C135" s="99" t="s">
        <v>121</v>
      </c>
      <c r="D135" s="99">
        <v>2</v>
      </c>
      <c r="E135" s="99">
        <v>9</v>
      </c>
      <c r="F135" s="99">
        <v>2</v>
      </c>
      <c r="G135" s="99">
        <v>2</v>
      </c>
      <c r="H135" s="94">
        <f>F135+D135</f>
        <v>4</v>
      </c>
      <c r="I135" s="94">
        <f>G135+E135</f>
        <v>11</v>
      </c>
      <c r="J135" s="99">
        <v>3</v>
      </c>
      <c r="K135" s="99">
        <v>4</v>
      </c>
      <c r="L135" s="99">
        <v>0</v>
      </c>
      <c r="M135" s="99">
        <v>4</v>
      </c>
      <c r="N135" s="99">
        <v>0</v>
      </c>
      <c r="O135" s="99">
        <v>1</v>
      </c>
      <c r="P135" s="99">
        <v>0</v>
      </c>
      <c r="Q135" s="99">
        <v>0</v>
      </c>
      <c r="R135" s="99">
        <v>0</v>
      </c>
      <c r="S135" s="16">
        <v>0</v>
      </c>
      <c r="T135" s="36">
        <f t="shared" si="36"/>
        <v>7</v>
      </c>
      <c r="U135" s="31">
        <f t="shared" si="37"/>
        <v>20</v>
      </c>
      <c r="V135" s="44">
        <f t="shared" si="27"/>
        <v>27</v>
      </c>
    </row>
    <row r="136" spans="1:22" ht="30" customHeight="1">
      <c r="A136" s="250"/>
      <c r="B136" s="99" t="s">
        <v>194</v>
      </c>
      <c r="C136" s="99" t="s">
        <v>121</v>
      </c>
      <c r="D136" s="99">
        <v>6</v>
      </c>
      <c r="E136" s="99">
        <v>28</v>
      </c>
      <c r="F136" s="99">
        <v>8</v>
      </c>
      <c r="G136" s="99">
        <v>18</v>
      </c>
      <c r="H136" s="94">
        <f>F136+D136</f>
        <v>14</v>
      </c>
      <c r="I136" s="94">
        <f>G136+E136</f>
        <v>46</v>
      </c>
      <c r="J136" s="99">
        <v>2</v>
      </c>
      <c r="K136" s="99">
        <v>30</v>
      </c>
      <c r="L136" s="99">
        <v>5</v>
      </c>
      <c r="M136" s="99">
        <v>14</v>
      </c>
      <c r="N136" s="99">
        <v>3</v>
      </c>
      <c r="O136" s="99">
        <v>9</v>
      </c>
      <c r="P136" s="99">
        <v>0</v>
      </c>
      <c r="Q136" s="99">
        <v>0</v>
      </c>
      <c r="R136" s="99">
        <v>0</v>
      </c>
      <c r="S136" s="16">
        <v>0</v>
      </c>
      <c r="T136" s="36">
        <f t="shared" si="36"/>
        <v>24</v>
      </c>
      <c r="U136" s="31">
        <f t="shared" si="37"/>
        <v>99</v>
      </c>
      <c r="V136" s="44">
        <f t="shared" si="27"/>
        <v>123</v>
      </c>
    </row>
    <row r="137" spans="1:22" ht="30" customHeight="1">
      <c r="A137" s="250"/>
      <c r="B137" s="99" t="s">
        <v>192</v>
      </c>
      <c r="C137" s="99" t="s">
        <v>121</v>
      </c>
      <c r="D137" s="99">
        <f>SUM(D135:D136)</f>
        <v>8</v>
      </c>
      <c r="E137" s="99">
        <f>SUM(E135:E136)</f>
        <v>37</v>
      </c>
      <c r="F137" s="99">
        <f>SUM(F135:F136)</f>
        <v>10</v>
      </c>
      <c r="G137" s="99">
        <f>SUM(G135:G136)</f>
        <v>20</v>
      </c>
      <c r="H137" s="94">
        <f t="shared" si="34"/>
        <v>18</v>
      </c>
      <c r="I137" s="94">
        <f t="shared" si="35"/>
        <v>57</v>
      </c>
      <c r="J137" s="99">
        <f>SUM(J135:J136)</f>
        <v>5</v>
      </c>
      <c r="K137" s="99">
        <f aca="true" t="shared" si="40" ref="K137:R137">SUM(K135:K136)</f>
        <v>34</v>
      </c>
      <c r="L137" s="99">
        <f t="shared" si="40"/>
        <v>5</v>
      </c>
      <c r="M137" s="99">
        <f t="shared" si="40"/>
        <v>18</v>
      </c>
      <c r="N137" s="99">
        <f t="shared" si="40"/>
        <v>3</v>
      </c>
      <c r="O137" s="99">
        <f t="shared" si="40"/>
        <v>10</v>
      </c>
      <c r="P137" s="99">
        <f t="shared" si="40"/>
        <v>0</v>
      </c>
      <c r="Q137" s="99">
        <f t="shared" si="40"/>
        <v>0</v>
      </c>
      <c r="R137" s="99">
        <f t="shared" si="40"/>
        <v>0</v>
      </c>
      <c r="S137" s="16">
        <f>SUM(S135:S136)</f>
        <v>0</v>
      </c>
      <c r="T137" s="36">
        <f t="shared" si="36"/>
        <v>31</v>
      </c>
      <c r="U137" s="31">
        <f t="shared" si="37"/>
        <v>119</v>
      </c>
      <c r="V137" s="44">
        <f t="shared" si="27"/>
        <v>150</v>
      </c>
    </row>
    <row r="138" spans="1:22" ht="30" customHeight="1">
      <c r="A138" s="238" t="s">
        <v>86</v>
      </c>
      <c r="B138" s="222"/>
      <c r="C138" s="99" t="s">
        <v>15</v>
      </c>
      <c r="D138" s="99">
        <v>40</v>
      </c>
      <c r="E138" s="99">
        <v>33</v>
      </c>
      <c r="F138" s="99">
        <v>46</v>
      </c>
      <c r="G138" s="99">
        <v>43</v>
      </c>
      <c r="H138" s="94">
        <f t="shared" si="34"/>
        <v>86</v>
      </c>
      <c r="I138" s="94">
        <f t="shared" si="35"/>
        <v>76</v>
      </c>
      <c r="J138" s="99">
        <v>73</v>
      </c>
      <c r="K138" s="99">
        <v>78</v>
      </c>
      <c r="L138" s="99">
        <v>65</v>
      </c>
      <c r="M138" s="99">
        <v>43</v>
      </c>
      <c r="N138" s="99">
        <v>43</v>
      </c>
      <c r="O138" s="99">
        <v>27</v>
      </c>
      <c r="P138" s="99">
        <v>0</v>
      </c>
      <c r="Q138" s="99">
        <v>0</v>
      </c>
      <c r="R138" s="99">
        <v>0</v>
      </c>
      <c r="S138" s="16">
        <v>0</v>
      </c>
      <c r="T138" s="36">
        <f t="shared" si="36"/>
        <v>267</v>
      </c>
      <c r="U138" s="31">
        <f t="shared" si="37"/>
        <v>224</v>
      </c>
      <c r="V138" s="44">
        <f t="shared" si="27"/>
        <v>491</v>
      </c>
    </row>
    <row r="139" spans="1:22" ht="30" customHeight="1">
      <c r="A139" s="238" t="s">
        <v>87</v>
      </c>
      <c r="B139" s="222"/>
      <c r="C139" s="99" t="s">
        <v>15</v>
      </c>
      <c r="D139" s="99">
        <v>10</v>
      </c>
      <c r="E139" s="99">
        <v>6</v>
      </c>
      <c r="F139" s="99">
        <v>16</v>
      </c>
      <c r="G139" s="99">
        <v>7</v>
      </c>
      <c r="H139" s="94">
        <f t="shared" si="34"/>
        <v>26</v>
      </c>
      <c r="I139" s="94">
        <f t="shared" si="35"/>
        <v>13</v>
      </c>
      <c r="J139" s="99">
        <v>36</v>
      </c>
      <c r="K139" s="99">
        <v>9</v>
      </c>
      <c r="L139" s="99">
        <v>15</v>
      </c>
      <c r="M139" s="99">
        <v>6</v>
      </c>
      <c r="N139" s="99">
        <v>2</v>
      </c>
      <c r="O139" s="99">
        <v>0</v>
      </c>
      <c r="P139" s="99">
        <v>0</v>
      </c>
      <c r="Q139" s="99">
        <v>0</v>
      </c>
      <c r="R139" s="99">
        <v>0</v>
      </c>
      <c r="S139" s="16">
        <v>0</v>
      </c>
      <c r="T139" s="36">
        <f t="shared" si="36"/>
        <v>79</v>
      </c>
      <c r="U139" s="31">
        <f t="shared" si="37"/>
        <v>28</v>
      </c>
      <c r="V139" s="44">
        <f t="shared" si="27"/>
        <v>107</v>
      </c>
    </row>
    <row r="140" spans="1:22" ht="30" customHeight="1">
      <c r="A140" s="238" t="s">
        <v>88</v>
      </c>
      <c r="B140" s="222"/>
      <c r="C140" s="99" t="s">
        <v>15</v>
      </c>
      <c r="D140" s="99">
        <v>9</v>
      </c>
      <c r="E140" s="99">
        <v>2</v>
      </c>
      <c r="F140" s="99">
        <v>21</v>
      </c>
      <c r="G140" s="99">
        <v>5</v>
      </c>
      <c r="H140" s="94">
        <f t="shared" si="34"/>
        <v>30</v>
      </c>
      <c r="I140" s="94">
        <f t="shared" si="35"/>
        <v>7</v>
      </c>
      <c r="J140" s="99">
        <v>24</v>
      </c>
      <c r="K140" s="99">
        <v>16</v>
      </c>
      <c r="L140" s="99">
        <v>7</v>
      </c>
      <c r="M140" s="99">
        <v>9</v>
      </c>
      <c r="N140" s="99">
        <v>11</v>
      </c>
      <c r="O140" s="99">
        <v>12</v>
      </c>
      <c r="P140" s="99">
        <v>0</v>
      </c>
      <c r="Q140" s="99">
        <v>0</v>
      </c>
      <c r="R140" s="99">
        <v>0</v>
      </c>
      <c r="S140" s="16">
        <v>0</v>
      </c>
      <c r="T140" s="36">
        <f t="shared" si="36"/>
        <v>72</v>
      </c>
      <c r="U140" s="31">
        <f t="shared" si="37"/>
        <v>44</v>
      </c>
      <c r="V140" s="44">
        <f t="shared" si="27"/>
        <v>116</v>
      </c>
    </row>
    <row r="141" spans="1:22" ht="30" customHeight="1" thickBot="1">
      <c r="A141" s="248" t="s">
        <v>88</v>
      </c>
      <c r="B141" s="249"/>
      <c r="C141" s="100" t="s">
        <v>121</v>
      </c>
      <c r="D141" s="100">
        <v>0</v>
      </c>
      <c r="E141" s="100">
        <v>1</v>
      </c>
      <c r="F141" s="100">
        <v>0</v>
      </c>
      <c r="G141" s="100">
        <v>0</v>
      </c>
      <c r="H141" s="95">
        <f t="shared" si="34"/>
        <v>0</v>
      </c>
      <c r="I141" s="95">
        <f t="shared" si="35"/>
        <v>1</v>
      </c>
      <c r="J141" s="100">
        <v>0</v>
      </c>
      <c r="K141" s="100">
        <v>0</v>
      </c>
      <c r="L141" s="100">
        <v>0</v>
      </c>
      <c r="M141" s="100">
        <v>0</v>
      </c>
      <c r="N141" s="100">
        <v>0</v>
      </c>
      <c r="O141" s="100">
        <v>0</v>
      </c>
      <c r="P141" s="100">
        <v>0</v>
      </c>
      <c r="Q141" s="100">
        <v>0</v>
      </c>
      <c r="R141" s="100">
        <v>0</v>
      </c>
      <c r="S141" s="125">
        <v>0</v>
      </c>
      <c r="T141" s="37">
        <f t="shared" si="36"/>
        <v>0</v>
      </c>
      <c r="U141" s="38">
        <f t="shared" si="37"/>
        <v>1</v>
      </c>
      <c r="V141" s="11">
        <f t="shared" si="27"/>
        <v>1</v>
      </c>
    </row>
    <row r="142" spans="1:22" ht="39.75" customHeight="1" thickTop="1">
      <c r="A142" s="239" t="s">
        <v>0</v>
      </c>
      <c r="B142" s="240"/>
      <c r="C142" s="39" t="s">
        <v>193</v>
      </c>
      <c r="D142" s="39">
        <f>D140+D139+D138+D131+D125+D124+D112+D96+D94+D93+D92+D84+D83+D82+D81+D80</f>
        <v>1091</v>
      </c>
      <c r="E142" s="39">
        <f aca="true" t="shared" si="41" ref="E142:S142">E140+E139+E138+E131+E125+E124+E112+E96+E94+E93+E92+E84+E83+E82+E81+E80</f>
        <v>1388</v>
      </c>
      <c r="F142" s="39">
        <f t="shared" si="41"/>
        <v>1103</v>
      </c>
      <c r="G142" s="39">
        <f t="shared" si="41"/>
        <v>1105</v>
      </c>
      <c r="H142" s="39">
        <f t="shared" si="41"/>
        <v>2194</v>
      </c>
      <c r="I142" s="39">
        <f t="shared" si="41"/>
        <v>2493</v>
      </c>
      <c r="J142" s="39">
        <f t="shared" si="41"/>
        <v>2112</v>
      </c>
      <c r="K142" s="39">
        <f t="shared" si="41"/>
        <v>2196</v>
      </c>
      <c r="L142" s="39">
        <f t="shared" si="41"/>
        <v>1534</v>
      </c>
      <c r="M142" s="39">
        <f t="shared" si="41"/>
        <v>1445</v>
      </c>
      <c r="N142" s="39">
        <f t="shared" si="41"/>
        <v>1162</v>
      </c>
      <c r="O142" s="39">
        <f t="shared" si="41"/>
        <v>1081</v>
      </c>
      <c r="P142" s="39">
        <f t="shared" si="41"/>
        <v>150</v>
      </c>
      <c r="Q142" s="39">
        <f t="shared" si="41"/>
        <v>134</v>
      </c>
      <c r="R142" s="39">
        <f t="shared" si="41"/>
        <v>65</v>
      </c>
      <c r="S142" s="40">
        <f t="shared" si="41"/>
        <v>18</v>
      </c>
      <c r="T142" s="35">
        <f t="shared" si="36"/>
        <v>7217</v>
      </c>
      <c r="U142" s="39">
        <f t="shared" si="37"/>
        <v>7367</v>
      </c>
      <c r="V142" s="42">
        <f>SUM(T142:U142)</f>
        <v>14584</v>
      </c>
    </row>
    <row r="143" spans="1:22" ht="39.75" customHeight="1">
      <c r="A143" s="241"/>
      <c r="B143" s="224"/>
      <c r="C143" s="31" t="s">
        <v>122</v>
      </c>
      <c r="D143" s="31">
        <f>D134+D113+D97</f>
        <v>39</v>
      </c>
      <c r="E143" s="31">
        <f aca="true" t="shared" si="42" ref="E143:S143">E134+E113+E97</f>
        <v>101</v>
      </c>
      <c r="F143" s="31">
        <f t="shared" si="42"/>
        <v>39</v>
      </c>
      <c r="G143" s="31">
        <f t="shared" si="42"/>
        <v>39</v>
      </c>
      <c r="H143" s="31">
        <f t="shared" si="42"/>
        <v>78</v>
      </c>
      <c r="I143" s="31">
        <f t="shared" si="42"/>
        <v>140</v>
      </c>
      <c r="J143" s="31">
        <f t="shared" si="42"/>
        <v>78</v>
      </c>
      <c r="K143" s="31">
        <f t="shared" si="42"/>
        <v>129</v>
      </c>
      <c r="L143" s="31">
        <f t="shared" si="42"/>
        <v>48</v>
      </c>
      <c r="M143" s="31">
        <f t="shared" si="42"/>
        <v>75</v>
      </c>
      <c r="N143" s="31">
        <f t="shared" si="42"/>
        <v>21</v>
      </c>
      <c r="O143" s="31">
        <f t="shared" si="42"/>
        <v>40</v>
      </c>
      <c r="P143" s="31">
        <f t="shared" si="42"/>
        <v>0</v>
      </c>
      <c r="Q143" s="31">
        <f t="shared" si="42"/>
        <v>0</v>
      </c>
      <c r="R143" s="31">
        <f t="shared" si="42"/>
        <v>0</v>
      </c>
      <c r="S143" s="41">
        <f t="shared" si="42"/>
        <v>0</v>
      </c>
      <c r="T143" s="36">
        <f t="shared" si="36"/>
        <v>225</v>
      </c>
      <c r="U143" s="31">
        <f t="shared" si="37"/>
        <v>384</v>
      </c>
      <c r="V143" s="44">
        <f>SUM(T143:U143)</f>
        <v>609</v>
      </c>
    </row>
    <row r="144" spans="1:22" ht="39.75" customHeight="1" thickBot="1">
      <c r="A144" s="242"/>
      <c r="B144" s="243"/>
      <c r="C144" s="38" t="s">
        <v>121</v>
      </c>
      <c r="D144" s="38">
        <f>D141+D137+D117+D95</f>
        <v>44</v>
      </c>
      <c r="E144" s="38">
        <f aca="true" t="shared" si="43" ref="E144:S144">E141+E137+E117+E95</f>
        <v>87</v>
      </c>
      <c r="F144" s="38">
        <f t="shared" si="43"/>
        <v>57</v>
      </c>
      <c r="G144" s="38">
        <f t="shared" si="43"/>
        <v>56</v>
      </c>
      <c r="H144" s="38">
        <f t="shared" si="43"/>
        <v>101</v>
      </c>
      <c r="I144" s="38">
        <f t="shared" si="43"/>
        <v>143</v>
      </c>
      <c r="J144" s="38">
        <f t="shared" si="43"/>
        <v>95</v>
      </c>
      <c r="K144" s="38">
        <f t="shared" si="43"/>
        <v>86</v>
      </c>
      <c r="L144" s="38">
        <f t="shared" si="43"/>
        <v>49</v>
      </c>
      <c r="M144" s="38">
        <f t="shared" si="43"/>
        <v>45</v>
      </c>
      <c r="N144" s="38">
        <f t="shared" si="43"/>
        <v>16</v>
      </c>
      <c r="O144" s="38">
        <f t="shared" si="43"/>
        <v>15</v>
      </c>
      <c r="P144" s="38">
        <f t="shared" si="43"/>
        <v>0</v>
      </c>
      <c r="Q144" s="38">
        <f t="shared" si="43"/>
        <v>0</v>
      </c>
      <c r="R144" s="38">
        <f t="shared" si="43"/>
        <v>0</v>
      </c>
      <c r="S144" s="13">
        <f t="shared" si="43"/>
        <v>0</v>
      </c>
      <c r="T144" s="37">
        <f t="shared" si="36"/>
        <v>261</v>
      </c>
      <c r="U144" s="38">
        <f t="shared" si="37"/>
        <v>289</v>
      </c>
      <c r="V144" s="11">
        <f>SUM(T144:U144)</f>
        <v>550</v>
      </c>
    </row>
    <row r="145" spans="1:22" ht="39.75" customHeight="1" thickBot="1" thickTop="1">
      <c r="A145" s="251" t="s">
        <v>182</v>
      </c>
      <c r="B145" s="252"/>
      <c r="C145" s="252"/>
      <c r="D145" s="45">
        <f>SUM(D142:D144)</f>
        <v>1174</v>
      </c>
      <c r="E145" s="45">
        <f aca="true" t="shared" si="44" ref="E145:S145">SUM(E142:E144)</f>
        <v>1576</v>
      </c>
      <c r="F145" s="45">
        <f t="shared" si="44"/>
        <v>1199</v>
      </c>
      <c r="G145" s="45">
        <f t="shared" si="44"/>
        <v>1200</v>
      </c>
      <c r="H145" s="45">
        <f t="shared" si="44"/>
        <v>2373</v>
      </c>
      <c r="I145" s="45">
        <f t="shared" si="44"/>
        <v>2776</v>
      </c>
      <c r="J145" s="45">
        <f t="shared" si="44"/>
        <v>2285</v>
      </c>
      <c r="K145" s="45">
        <f t="shared" si="44"/>
        <v>2411</v>
      </c>
      <c r="L145" s="45">
        <f t="shared" si="44"/>
        <v>1631</v>
      </c>
      <c r="M145" s="45">
        <f t="shared" si="44"/>
        <v>1565</v>
      </c>
      <c r="N145" s="45">
        <f t="shared" si="44"/>
        <v>1199</v>
      </c>
      <c r="O145" s="45">
        <f t="shared" si="44"/>
        <v>1136</v>
      </c>
      <c r="P145" s="45">
        <f t="shared" si="44"/>
        <v>150</v>
      </c>
      <c r="Q145" s="45">
        <f t="shared" si="44"/>
        <v>134</v>
      </c>
      <c r="R145" s="45">
        <f t="shared" si="44"/>
        <v>65</v>
      </c>
      <c r="S145" s="47">
        <f t="shared" si="44"/>
        <v>18</v>
      </c>
      <c r="T145" s="48">
        <f t="shared" si="36"/>
        <v>7703</v>
      </c>
      <c r="U145" s="45">
        <f t="shared" si="37"/>
        <v>8040</v>
      </c>
      <c r="V145" s="46">
        <f>SUM(T145:U145)</f>
        <v>15743</v>
      </c>
    </row>
    <row r="146" ht="28.5" thickTop="1"/>
  </sheetData>
  <sheetProtection/>
  <mergeCells count="76">
    <mergeCell ref="A71:C71"/>
    <mergeCell ref="A138:B138"/>
    <mergeCell ref="A139:B139"/>
    <mergeCell ref="A140:B140"/>
    <mergeCell ref="A98:A112"/>
    <mergeCell ref="A118:A124"/>
    <mergeCell ref="A125:B125"/>
    <mergeCell ref="A126:A131"/>
    <mergeCell ref="A85:A92"/>
    <mergeCell ref="A93:B93"/>
    <mergeCell ref="A94:B94"/>
    <mergeCell ref="A74:V74"/>
    <mergeCell ref="A77:A79"/>
    <mergeCell ref="B77:B79"/>
    <mergeCell ref="D77:I77"/>
    <mergeCell ref="T77:V78"/>
    <mergeCell ref="D78:E78"/>
    <mergeCell ref="F78:G78"/>
    <mergeCell ref="H78:I78"/>
    <mergeCell ref="T3:V4"/>
    <mergeCell ref="R3:S4"/>
    <mergeCell ref="P3:Q4"/>
    <mergeCell ref="N3:O4"/>
    <mergeCell ref="L3:M4"/>
    <mergeCell ref="J3:K4"/>
    <mergeCell ref="J77:K78"/>
    <mergeCell ref="L77:M78"/>
    <mergeCell ref="N77:O78"/>
    <mergeCell ref="P77:Q78"/>
    <mergeCell ref="R77:S78"/>
    <mergeCell ref="A58:A60"/>
    <mergeCell ref="B3:B5"/>
    <mergeCell ref="D3:I3"/>
    <mergeCell ref="H4:I4"/>
    <mergeCell ref="F4:G4"/>
    <mergeCell ref="D4:E4"/>
    <mergeCell ref="C3:C5"/>
    <mergeCell ref="A2:V2"/>
    <mergeCell ref="A20:B20"/>
    <mergeCell ref="A19:B19"/>
    <mergeCell ref="A10:B10"/>
    <mergeCell ref="A9:B9"/>
    <mergeCell ref="A8:B8"/>
    <mergeCell ref="A11:A18"/>
    <mergeCell ref="A3:A5"/>
    <mergeCell ref="A68:B70"/>
    <mergeCell ref="A7:B7"/>
    <mergeCell ref="A6:B6"/>
    <mergeCell ref="A67:B67"/>
    <mergeCell ref="A21:B21"/>
    <mergeCell ref="A44:A50"/>
    <mergeCell ref="A24:A38"/>
    <mergeCell ref="A66:B66"/>
    <mergeCell ref="A65:B65"/>
    <mergeCell ref="A64:B64"/>
    <mergeCell ref="A51:B51"/>
    <mergeCell ref="A52:A57"/>
    <mergeCell ref="A22:B23"/>
    <mergeCell ref="A39:B39"/>
    <mergeCell ref="A40:A43"/>
    <mergeCell ref="A61:A63"/>
    <mergeCell ref="A132:A134"/>
    <mergeCell ref="A135:A137"/>
    <mergeCell ref="A142:B144"/>
    <mergeCell ref="A145:C145"/>
    <mergeCell ref="C77:C79"/>
    <mergeCell ref="A96:B97"/>
    <mergeCell ref="A113:B113"/>
    <mergeCell ref="A114:A117"/>
    <mergeCell ref="A95:B95"/>
    <mergeCell ref="A80:B80"/>
    <mergeCell ref="A81:B81"/>
    <mergeCell ref="A82:B82"/>
    <mergeCell ref="A83:B83"/>
    <mergeCell ref="A84:B84"/>
    <mergeCell ref="A141:B141"/>
  </mergeCells>
  <printOptions horizontalCentered="1" verticalCentered="1"/>
  <pageMargins left="0.1968503937007874" right="0.1968503937007874" top="0.2362204724409449" bottom="0.2362204724409449" header="0.11811023622047245" footer="0.11811023622047245"/>
  <pageSetup horizontalDpi="600" verticalDpi="600" orientation="landscape" scale="73" r:id="rId1"/>
  <rowBreaks count="7" manualBreakCount="7">
    <brk id="21" max="255" man="1"/>
    <brk id="39" max="255" man="1"/>
    <brk id="57" max="255" man="1"/>
    <brk id="73" max="255" man="1"/>
    <brk id="95" max="255" man="1"/>
    <brk id="113" max="255" man="1"/>
    <brk id="1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L152"/>
  <sheetViews>
    <sheetView rightToLeft="1" view="pageBreakPreview" zoomScale="55" zoomScaleNormal="55" zoomScaleSheetLayoutView="55" zoomScalePageLayoutView="0" workbookViewId="0" topLeftCell="A1">
      <selection activeCell="AD5" sqref="AD5"/>
    </sheetView>
  </sheetViews>
  <sheetFormatPr defaultColWidth="9.140625" defaultRowHeight="15"/>
  <cols>
    <col min="1" max="1" width="5.57421875" style="51" customWidth="1"/>
    <col min="2" max="2" width="9.7109375" style="51" customWidth="1"/>
    <col min="3" max="3" width="7.421875" style="51" customWidth="1"/>
    <col min="4" max="5" width="8.28125" style="51" bestFit="1" customWidth="1"/>
    <col min="6" max="6" width="6.57421875" style="51" customWidth="1"/>
    <col min="7" max="7" width="5.7109375" style="51" customWidth="1"/>
    <col min="8" max="14" width="6.57421875" style="51" customWidth="1"/>
    <col min="15" max="15" width="6.421875" style="51" bestFit="1" customWidth="1"/>
    <col min="16" max="18" width="6.57421875" style="51" customWidth="1"/>
    <col min="19" max="19" width="5.7109375" style="51" customWidth="1"/>
    <col min="20" max="21" width="7.28125" style="51" bestFit="1" customWidth="1"/>
    <col min="22" max="22" width="6.140625" style="51" customWidth="1"/>
    <col min="23" max="23" width="5.7109375" style="51" customWidth="1"/>
    <col min="24" max="24" width="6.57421875" style="51" customWidth="1"/>
    <col min="25" max="25" width="7.28125" style="51" bestFit="1" customWidth="1"/>
    <col min="26" max="26" width="6.57421875" style="51" customWidth="1"/>
    <col min="27" max="27" width="7.28125" style="51" bestFit="1" customWidth="1"/>
    <col min="28" max="28" width="6.57421875" style="51" customWidth="1"/>
    <col min="29" max="29" width="6.7109375" style="51" customWidth="1"/>
    <col min="30" max="31" width="8.28125" style="51" bestFit="1" customWidth="1"/>
    <col min="32" max="32" width="9.57421875" style="51" bestFit="1" customWidth="1"/>
    <col min="33" max="16384" width="9.00390625" style="51" customWidth="1"/>
  </cols>
  <sheetData>
    <row r="1" spans="1:32" ht="50.25" customHeight="1">
      <c r="A1" s="217" t="s">
        <v>171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</row>
    <row r="2" spans="1:32" ht="50.25" customHeight="1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</row>
    <row r="3" spans="1:32" ht="41.25" customHeight="1" thickTop="1">
      <c r="A3" s="275" t="s">
        <v>14</v>
      </c>
      <c r="B3" s="274"/>
      <c r="C3" s="274" t="s">
        <v>174</v>
      </c>
      <c r="D3" s="274" t="s">
        <v>15</v>
      </c>
      <c r="E3" s="274"/>
      <c r="F3" s="274" t="s">
        <v>16</v>
      </c>
      <c r="G3" s="274"/>
      <c r="H3" s="274" t="s">
        <v>17</v>
      </c>
      <c r="I3" s="274"/>
      <c r="J3" s="274" t="s">
        <v>18</v>
      </c>
      <c r="K3" s="274"/>
      <c r="L3" s="274" t="s">
        <v>19</v>
      </c>
      <c r="M3" s="274"/>
      <c r="N3" s="274" t="s">
        <v>20</v>
      </c>
      <c r="O3" s="274"/>
      <c r="P3" s="274" t="s">
        <v>21</v>
      </c>
      <c r="Q3" s="274"/>
      <c r="R3" s="274" t="s">
        <v>22</v>
      </c>
      <c r="S3" s="274"/>
      <c r="T3" s="274" t="s">
        <v>23</v>
      </c>
      <c r="U3" s="274"/>
      <c r="V3" s="274" t="s">
        <v>24</v>
      </c>
      <c r="W3" s="274"/>
      <c r="X3" s="274" t="s">
        <v>25</v>
      </c>
      <c r="Y3" s="274"/>
      <c r="Z3" s="274" t="s">
        <v>26</v>
      </c>
      <c r="AA3" s="274"/>
      <c r="AB3" s="274" t="s">
        <v>27</v>
      </c>
      <c r="AC3" s="274"/>
      <c r="AD3" s="274" t="s">
        <v>0</v>
      </c>
      <c r="AE3" s="274"/>
      <c r="AF3" s="278"/>
    </row>
    <row r="4" spans="1:32" ht="45.75" customHeight="1" thickBot="1">
      <c r="A4" s="276"/>
      <c r="B4" s="277"/>
      <c r="C4" s="277"/>
      <c r="D4" s="137" t="s">
        <v>3</v>
      </c>
      <c r="E4" s="137" t="s">
        <v>4</v>
      </c>
      <c r="F4" s="137" t="s">
        <v>3</v>
      </c>
      <c r="G4" s="137" t="s">
        <v>4</v>
      </c>
      <c r="H4" s="137" t="s">
        <v>3</v>
      </c>
      <c r="I4" s="137" t="s">
        <v>4</v>
      </c>
      <c r="J4" s="137" t="s">
        <v>3</v>
      </c>
      <c r="K4" s="137" t="s">
        <v>4</v>
      </c>
      <c r="L4" s="137" t="s">
        <v>3</v>
      </c>
      <c r="M4" s="137" t="s">
        <v>4</v>
      </c>
      <c r="N4" s="137" t="s">
        <v>3</v>
      </c>
      <c r="O4" s="137" t="s">
        <v>4</v>
      </c>
      <c r="P4" s="137" t="s">
        <v>3</v>
      </c>
      <c r="Q4" s="137" t="s">
        <v>4</v>
      </c>
      <c r="R4" s="137" t="s">
        <v>3</v>
      </c>
      <c r="S4" s="137" t="s">
        <v>4</v>
      </c>
      <c r="T4" s="137" t="s">
        <v>3</v>
      </c>
      <c r="U4" s="137" t="s">
        <v>4</v>
      </c>
      <c r="V4" s="137" t="s">
        <v>3</v>
      </c>
      <c r="W4" s="137" t="s">
        <v>4</v>
      </c>
      <c r="X4" s="137" t="s">
        <v>3</v>
      </c>
      <c r="Y4" s="137" t="s">
        <v>4</v>
      </c>
      <c r="Z4" s="137" t="s">
        <v>3</v>
      </c>
      <c r="AA4" s="137" t="s">
        <v>4</v>
      </c>
      <c r="AB4" s="137" t="s">
        <v>3</v>
      </c>
      <c r="AC4" s="137" t="s">
        <v>4</v>
      </c>
      <c r="AD4" s="137" t="s">
        <v>3</v>
      </c>
      <c r="AE4" s="137" t="s">
        <v>4</v>
      </c>
      <c r="AF4" s="138" t="s">
        <v>28</v>
      </c>
    </row>
    <row r="5" spans="1:32" ht="34.5" customHeight="1" thickTop="1">
      <c r="A5" s="279" t="s">
        <v>125</v>
      </c>
      <c r="B5" s="280"/>
      <c r="C5" s="107" t="s">
        <v>15</v>
      </c>
      <c r="D5" s="107">
        <v>893</v>
      </c>
      <c r="E5" s="107">
        <v>532</v>
      </c>
      <c r="F5" s="107">
        <v>11</v>
      </c>
      <c r="G5" s="107">
        <v>6</v>
      </c>
      <c r="H5" s="107">
        <v>159</v>
      </c>
      <c r="I5" s="107">
        <v>64</v>
      </c>
      <c r="J5" s="107">
        <v>183</v>
      </c>
      <c r="K5" s="107">
        <v>64</v>
      </c>
      <c r="L5" s="107">
        <v>66</v>
      </c>
      <c r="M5" s="107">
        <v>33</v>
      </c>
      <c r="N5" s="107">
        <v>156</v>
      </c>
      <c r="O5" s="107">
        <v>71</v>
      </c>
      <c r="P5" s="107">
        <v>101</v>
      </c>
      <c r="Q5" s="107">
        <v>33</v>
      </c>
      <c r="R5" s="107">
        <v>43</v>
      </c>
      <c r="S5" s="107">
        <v>9</v>
      </c>
      <c r="T5" s="107">
        <v>106</v>
      </c>
      <c r="U5" s="107">
        <v>35</v>
      </c>
      <c r="V5" s="107">
        <v>42</v>
      </c>
      <c r="W5" s="107">
        <v>6</v>
      </c>
      <c r="X5" s="107">
        <v>88</v>
      </c>
      <c r="Y5" s="107">
        <v>54</v>
      </c>
      <c r="Z5" s="107">
        <v>222</v>
      </c>
      <c r="AA5" s="107">
        <v>122</v>
      </c>
      <c r="AB5" s="107">
        <v>165</v>
      </c>
      <c r="AC5" s="107">
        <v>39</v>
      </c>
      <c r="AD5" s="102">
        <f>AB5+Z5+X5+V5+T5+R5+P5+N5+L5+J5+H5+F5+D5</f>
        <v>2235</v>
      </c>
      <c r="AE5" s="102">
        <f>AC5+AA5+Y5+W5+U5+S5+Q5+O5+M5+K5+I5+G5+E5</f>
        <v>1068</v>
      </c>
      <c r="AF5" s="126">
        <f>SUM(AD5:AE5)</f>
        <v>3303</v>
      </c>
    </row>
    <row r="6" spans="1:32" ht="34.5" customHeight="1">
      <c r="A6" s="267" t="s">
        <v>43</v>
      </c>
      <c r="B6" s="268"/>
      <c r="C6" s="54" t="s">
        <v>15</v>
      </c>
      <c r="D6" s="54">
        <v>294</v>
      </c>
      <c r="E6" s="54">
        <v>225</v>
      </c>
      <c r="F6" s="54">
        <v>9</v>
      </c>
      <c r="G6" s="54">
        <v>4</v>
      </c>
      <c r="H6" s="54">
        <v>35</v>
      </c>
      <c r="I6" s="54">
        <v>13</v>
      </c>
      <c r="J6" s="54">
        <v>52</v>
      </c>
      <c r="K6" s="54">
        <v>17</v>
      </c>
      <c r="L6" s="54">
        <v>21</v>
      </c>
      <c r="M6" s="54">
        <v>18</v>
      </c>
      <c r="N6" s="54">
        <v>32</v>
      </c>
      <c r="O6" s="54">
        <v>15</v>
      </c>
      <c r="P6" s="54">
        <v>21</v>
      </c>
      <c r="Q6" s="54">
        <v>2</v>
      </c>
      <c r="R6" s="54">
        <v>8</v>
      </c>
      <c r="S6" s="54">
        <v>3</v>
      </c>
      <c r="T6" s="54">
        <v>22</v>
      </c>
      <c r="U6" s="54">
        <v>4</v>
      </c>
      <c r="V6" s="54">
        <v>21</v>
      </c>
      <c r="W6" s="54">
        <v>6</v>
      </c>
      <c r="X6" s="54">
        <v>46</v>
      </c>
      <c r="Y6" s="54">
        <v>14</v>
      </c>
      <c r="Z6" s="54">
        <v>79</v>
      </c>
      <c r="AA6" s="54">
        <v>36</v>
      </c>
      <c r="AB6" s="54">
        <v>95</v>
      </c>
      <c r="AC6" s="54">
        <v>26</v>
      </c>
      <c r="AD6" s="103">
        <f aca="true" t="shared" si="0" ref="AD6:AD49">AB6+Z6+X6+V6+T6+R6+P6+N6+L6+J6+H6+F6+D6</f>
        <v>735</v>
      </c>
      <c r="AE6" s="103">
        <f aca="true" t="shared" si="1" ref="AE6:AE49">AC6+AA6+Y6+W6+U6+S6+Q6+O6+M6+K6+I6+G6+E6</f>
        <v>383</v>
      </c>
      <c r="AF6" s="127">
        <f aca="true" t="shared" si="2" ref="AF6:AF49">SUM(AD6:AE6)</f>
        <v>1118</v>
      </c>
    </row>
    <row r="7" spans="1:32" ht="34.5" customHeight="1">
      <c r="A7" s="267" t="s">
        <v>44</v>
      </c>
      <c r="B7" s="268"/>
      <c r="C7" s="54" t="s">
        <v>15</v>
      </c>
      <c r="D7" s="54">
        <v>147</v>
      </c>
      <c r="E7" s="54">
        <v>713</v>
      </c>
      <c r="F7" s="54">
        <v>3</v>
      </c>
      <c r="G7" s="54">
        <v>6</v>
      </c>
      <c r="H7" s="54">
        <v>13</v>
      </c>
      <c r="I7" s="54">
        <v>18</v>
      </c>
      <c r="J7" s="54">
        <v>21</v>
      </c>
      <c r="K7" s="54">
        <v>43</v>
      </c>
      <c r="L7" s="54">
        <v>4</v>
      </c>
      <c r="M7" s="54">
        <v>12</v>
      </c>
      <c r="N7" s="54">
        <v>8</v>
      </c>
      <c r="O7" s="54">
        <v>42</v>
      </c>
      <c r="P7" s="54">
        <v>15</v>
      </c>
      <c r="Q7" s="54">
        <v>34</v>
      </c>
      <c r="R7" s="54">
        <v>3</v>
      </c>
      <c r="S7" s="54">
        <v>8</v>
      </c>
      <c r="T7" s="54">
        <v>10</v>
      </c>
      <c r="U7" s="54">
        <v>23</v>
      </c>
      <c r="V7" s="54">
        <v>7</v>
      </c>
      <c r="W7" s="54">
        <v>12</v>
      </c>
      <c r="X7" s="54">
        <v>7</v>
      </c>
      <c r="Y7" s="54">
        <v>57</v>
      </c>
      <c r="Z7" s="54">
        <v>25</v>
      </c>
      <c r="AA7" s="54">
        <v>104</v>
      </c>
      <c r="AB7" s="54">
        <v>16</v>
      </c>
      <c r="AC7" s="54">
        <v>23</v>
      </c>
      <c r="AD7" s="103">
        <f t="shared" si="0"/>
        <v>279</v>
      </c>
      <c r="AE7" s="103">
        <f t="shared" si="1"/>
        <v>1095</v>
      </c>
      <c r="AF7" s="127">
        <f t="shared" si="2"/>
        <v>1374</v>
      </c>
    </row>
    <row r="8" spans="1:32" ht="34.5" customHeight="1">
      <c r="A8" s="267" t="s">
        <v>45</v>
      </c>
      <c r="B8" s="268"/>
      <c r="C8" s="54" t="s">
        <v>15</v>
      </c>
      <c r="D8" s="54">
        <v>740</v>
      </c>
      <c r="E8" s="54">
        <v>454</v>
      </c>
      <c r="F8" s="54">
        <v>16</v>
      </c>
      <c r="G8" s="54">
        <v>6</v>
      </c>
      <c r="H8" s="54">
        <v>21</v>
      </c>
      <c r="I8" s="54">
        <v>14</v>
      </c>
      <c r="J8" s="54">
        <v>80</v>
      </c>
      <c r="K8" s="54">
        <v>18</v>
      </c>
      <c r="L8" s="54">
        <v>25</v>
      </c>
      <c r="M8" s="54">
        <v>8</v>
      </c>
      <c r="N8" s="54">
        <v>44</v>
      </c>
      <c r="O8" s="54">
        <v>23</v>
      </c>
      <c r="P8" s="54">
        <v>39</v>
      </c>
      <c r="Q8" s="54">
        <v>7</v>
      </c>
      <c r="R8" s="54">
        <v>14</v>
      </c>
      <c r="S8" s="54">
        <v>7</v>
      </c>
      <c r="T8" s="54">
        <v>48</v>
      </c>
      <c r="U8" s="54">
        <v>17</v>
      </c>
      <c r="V8" s="54">
        <v>12</v>
      </c>
      <c r="W8" s="54">
        <v>4</v>
      </c>
      <c r="X8" s="54">
        <v>137</v>
      </c>
      <c r="Y8" s="54">
        <v>100</v>
      </c>
      <c r="Z8" s="54">
        <v>171</v>
      </c>
      <c r="AA8" s="54">
        <v>82</v>
      </c>
      <c r="AB8" s="54">
        <v>24</v>
      </c>
      <c r="AC8" s="54">
        <v>10</v>
      </c>
      <c r="AD8" s="103">
        <f t="shared" si="0"/>
        <v>1371</v>
      </c>
      <c r="AE8" s="103">
        <f t="shared" si="1"/>
        <v>750</v>
      </c>
      <c r="AF8" s="127">
        <f t="shared" si="2"/>
        <v>2121</v>
      </c>
    </row>
    <row r="9" spans="1:32" ht="34.5" customHeight="1">
      <c r="A9" s="267" t="s">
        <v>46</v>
      </c>
      <c r="B9" s="268"/>
      <c r="C9" s="54" t="s">
        <v>15</v>
      </c>
      <c r="D9" s="54">
        <v>337</v>
      </c>
      <c r="E9" s="54">
        <v>472</v>
      </c>
      <c r="F9" s="54">
        <v>3</v>
      </c>
      <c r="G9" s="54">
        <v>5</v>
      </c>
      <c r="H9" s="54">
        <v>17</v>
      </c>
      <c r="I9" s="54">
        <v>24</v>
      </c>
      <c r="J9" s="54">
        <v>21</v>
      </c>
      <c r="K9" s="54">
        <v>26</v>
      </c>
      <c r="L9" s="54">
        <v>23</v>
      </c>
      <c r="M9" s="54">
        <v>25</v>
      </c>
      <c r="N9" s="54">
        <v>17</v>
      </c>
      <c r="O9" s="54">
        <v>26</v>
      </c>
      <c r="P9" s="54">
        <v>11</v>
      </c>
      <c r="Q9" s="54">
        <v>12</v>
      </c>
      <c r="R9" s="54">
        <v>7</v>
      </c>
      <c r="S9" s="54">
        <v>8</v>
      </c>
      <c r="T9" s="54">
        <v>16</v>
      </c>
      <c r="U9" s="54">
        <v>14</v>
      </c>
      <c r="V9" s="54">
        <v>0</v>
      </c>
      <c r="W9" s="54">
        <v>3</v>
      </c>
      <c r="X9" s="54">
        <v>50</v>
      </c>
      <c r="Y9" s="54">
        <v>80</v>
      </c>
      <c r="Z9" s="54">
        <v>32</v>
      </c>
      <c r="AA9" s="54">
        <v>44</v>
      </c>
      <c r="AB9" s="54">
        <v>14</v>
      </c>
      <c r="AC9" s="54">
        <v>18</v>
      </c>
      <c r="AD9" s="103">
        <f t="shared" si="0"/>
        <v>548</v>
      </c>
      <c r="AE9" s="103">
        <f t="shared" si="1"/>
        <v>757</v>
      </c>
      <c r="AF9" s="127">
        <f t="shared" si="2"/>
        <v>1305</v>
      </c>
    </row>
    <row r="10" spans="1:32" ht="49.5" customHeight="1">
      <c r="A10" s="269" t="s">
        <v>124</v>
      </c>
      <c r="B10" s="50" t="s">
        <v>141</v>
      </c>
      <c r="C10" s="54" t="s">
        <v>15</v>
      </c>
      <c r="D10" s="54">
        <v>454</v>
      </c>
      <c r="E10" s="54">
        <v>106</v>
      </c>
      <c r="F10" s="54">
        <v>12</v>
      </c>
      <c r="G10" s="54">
        <v>1</v>
      </c>
      <c r="H10" s="54">
        <v>30</v>
      </c>
      <c r="I10" s="54">
        <v>6</v>
      </c>
      <c r="J10" s="54">
        <v>29</v>
      </c>
      <c r="K10" s="54">
        <v>5</v>
      </c>
      <c r="L10" s="54">
        <v>23</v>
      </c>
      <c r="M10" s="54">
        <v>5</v>
      </c>
      <c r="N10" s="54">
        <v>28</v>
      </c>
      <c r="O10" s="54">
        <v>6</v>
      </c>
      <c r="P10" s="54">
        <v>35</v>
      </c>
      <c r="Q10" s="54">
        <v>2</v>
      </c>
      <c r="R10" s="54">
        <v>13</v>
      </c>
      <c r="S10" s="54">
        <v>4</v>
      </c>
      <c r="T10" s="54">
        <v>34</v>
      </c>
      <c r="U10" s="54">
        <v>5</v>
      </c>
      <c r="V10" s="54">
        <v>5</v>
      </c>
      <c r="W10" s="54">
        <v>0</v>
      </c>
      <c r="X10" s="54">
        <v>76</v>
      </c>
      <c r="Y10" s="54">
        <v>9</v>
      </c>
      <c r="Z10" s="54">
        <v>89</v>
      </c>
      <c r="AA10" s="54">
        <v>13</v>
      </c>
      <c r="AB10" s="54">
        <v>35</v>
      </c>
      <c r="AC10" s="54">
        <v>9</v>
      </c>
      <c r="AD10" s="103">
        <f t="shared" si="0"/>
        <v>863</v>
      </c>
      <c r="AE10" s="103">
        <f t="shared" si="1"/>
        <v>171</v>
      </c>
      <c r="AF10" s="127">
        <f t="shared" si="2"/>
        <v>1034</v>
      </c>
    </row>
    <row r="11" spans="1:32" ht="49.5" customHeight="1">
      <c r="A11" s="269"/>
      <c r="B11" s="50" t="s">
        <v>142</v>
      </c>
      <c r="C11" s="54" t="s">
        <v>15</v>
      </c>
      <c r="D11" s="54">
        <v>335</v>
      </c>
      <c r="E11" s="54">
        <v>96</v>
      </c>
      <c r="F11" s="54">
        <v>5</v>
      </c>
      <c r="G11" s="54">
        <v>0</v>
      </c>
      <c r="H11" s="54">
        <v>21</v>
      </c>
      <c r="I11" s="54">
        <v>4</v>
      </c>
      <c r="J11" s="54">
        <v>24</v>
      </c>
      <c r="K11" s="54">
        <v>4</v>
      </c>
      <c r="L11" s="54">
        <v>18</v>
      </c>
      <c r="M11" s="54">
        <v>3</v>
      </c>
      <c r="N11" s="54">
        <v>23</v>
      </c>
      <c r="O11" s="54">
        <v>5</v>
      </c>
      <c r="P11" s="54">
        <v>31</v>
      </c>
      <c r="Q11" s="54">
        <v>3</v>
      </c>
      <c r="R11" s="54">
        <v>8</v>
      </c>
      <c r="S11" s="54">
        <v>1</v>
      </c>
      <c r="T11" s="54">
        <v>26</v>
      </c>
      <c r="U11" s="54">
        <v>2</v>
      </c>
      <c r="V11" s="54">
        <v>3</v>
      </c>
      <c r="W11" s="54">
        <v>1</v>
      </c>
      <c r="X11" s="54">
        <v>44</v>
      </c>
      <c r="Y11" s="54">
        <v>9</v>
      </c>
      <c r="Z11" s="54">
        <v>62</v>
      </c>
      <c r="AA11" s="54">
        <v>5</v>
      </c>
      <c r="AB11" s="54">
        <v>30</v>
      </c>
      <c r="AC11" s="54">
        <v>7</v>
      </c>
      <c r="AD11" s="103">
        <f t="shared" si="0"/>
        <v>630</v>
      </c>
      <c r="AE11" s="103">
        <f t="shared" si="1"/>
        <v>140</v>
      </c>
      <c r="AF11" s="127">
        <f t="shared" si="2"/>
        <v>770</v>
      </c>
    </row>
    <row r="12" spans="1:32" ht="49.5" customHeight="1">
      <c r="A12" s="269"/>
      <c r="B12" s="50" t="s">
        <v>143</v>
      </c>
      <c r="C12" s="54" t="s">
        <v>15</v>
      </c>
      <c r="D12" s="54">
        <v>388</v>
      </c>
      <c r="E12" s="54">
        <v>86</v>
      </c>
      <c r="F12" s="54">
        <v>15</v>
      </c>
      <c r="G12" s="54">
        <v>1</v>
      </c>
      <c r="H12" s="54">
        <v>27</v>
      </c>
      <c r="I12" s="54">
        <v>9</v>
      </c>
      <c r="J12" s="54">
        <v>29</v>
      </c>
      <c r="K12" s="54">
        <v>5</v>
      </c>
      <c r="L12" s="54">
        <v>31</v>
      </c>
      <c r="M12" s="54">
        <v>5</v>
      </c>
      <c r="N12" s="54">
        <v>27</v>
      </c>
      <c r="O12" s="54">
        <v>9</v>
      </c>
      <c r="P12" s="54">
        <v>47</v>
      </c>
      <c r="Q12" s="54">
        <v>5</v>
      </c>
      <c r="R12" s="54">
        <v>20</v>
      </c>
      <c r="S12" s="54">
        <v>1</v>
      </c>
      <c r="T12" s="54">
        <v>36</v>
      </c>
      <c r="U12" s="54">
        <v>4</v>
      </c>
      <c r="V12" s="54">
        <v>1</v>
      </c>
      <c r="W12" s="54">
        <v>1</v>
      </c>
      <c r="X12" s="54">
        <v>64</v>
      </c>
      <c r="Y12" s="54">
        <v>10</v>
      </c>
      <c r="Z12" s="54">
        <v>100</v>
      </c>
      <c r="AA12" s="54">
        <v>16</v>
      </c>
      <c r="AB12" s="54">
        <v>36</v>
      </c>
      <c r="AC12" s="54">
        <v>4</v>
      </c>
      <c r="AD12" s="103">
        <f t="shared" si="0"/>
        <v>821</v>
      </c>
      <c r="AE12" s="103">
        <f t="shared" si="1"/>
        <v>156</v>
      </c>
      <c r="AF12" s="127">
        <f t="shared" si="2"/>
        <v>977</v>
      </c>
    </row>
    <row r="13" spans="1:32" ht="49.5" customHeight="1">
      <c r="A13" s="269"/>
      <c r="B13" s="50" t="s">
        <v>144</v>
      </c>
      <c r="C13" s="54" t="s">
        <v>15</v>
      </c>
      <c r="D13" s="54">
        <v>543</v>
      </c>
      <c r="E13" s="54">
        <v>135</v>
      </c>
      <c r="F13" s="54">
        <v>13</v>
      </c>
      <c r="G13" s="54">
        <v>1</v>
      </c>
      <c r="H13" s="54">
        <v>27</v>
      </c>
      <c r="I13" s="54">
        <v>6</v>
      </c>
      <c r="J13" s="54">
        <v>55</v>
      </c>
      <c r="K13" s="54">
        <v>10</v>
      </c>
      <c r="L13" s="54">
        <v>35</v>
      </c>
      <c r="M13" s="54">
        <v>11</v>
      </c>
      <c r="N13" s="54">
        <v>45</v>
      </c>
      <c r="O13" s="54">
        <v>9</v>
      </c>
      <c r="P13" s="54">
        <v>21</v>
      </c>
      <c r="Q13" s="54">
        <v>3</v>
      </c>
      <c r="R13" s="54">
        <v>22</v>
      </c>
      <c r="S13" s="54">
        <v>2</v>
      </c>
      <c r="T13" s="54">
        <v>16</v>
      </c>
      <c r="U13" s="54">
        <v>4</v>
      </c>
      <c r="V13" s="54">
        <v>4</v>
      </c>
      <c r="W13" s="54">
        <v>0</v>
      </c>
      <c r="X13" s="54">
        <v>62</v>
      </c>
      <c r="Y13" s="54">
        <v>15</v>
      </c>
      <c r="Z13" s="54">
        <v>101</v>
      </c>
      <c r="AA13" s="54">
        <v>22</v>
      </c>
      <c r="AB13" s="54">
        <v>31</v>
      </c>
      <c r="AC13" s="54">
        <v>7</v>
      </c>
      <c r="AD13" s="103">
        <f t="shared" si="0"/>
        <v>975</v>
      </c>
      <c r="AE13" s="103">
        <f t="shared" si="1"/>
        <v>225</v>
      </c>
      <c r="AF13" s="127">
        <f t="shared" si="2"/>
        <v>1200</v>
      </c>
    </row>
    <row r="14" spans="1:32" ht="49.5" customHeight="1">
      <c r="A14" s="269"/>
      <c r="B14" s="50" t="s">
        <v>148</v>
      </c>
      <c r="C14" s="54" t="s">
        <v>15</v>
      </c>
      <c r="D14" s="54">
        <v>154</v>
      </c>
      <c r="E14" s="54">
        <v>169</v>
      </c>
      <c r="F14" s="54">
        <v>2</v>
      </c>
      <c r="G14" s="54">
        <v>2</v>
      </c>
      <c r="H14" s="54">
        <v>9</v>
      </c>
      <c r="I14" s="54">
        <v>7</v>
      </c>
      <c r="J14" s="54">
        <v>17</v>
      </c>
      <c r="K14" s="54">
        <v>8</v>
      </c>
      <c r="L14" s="54">
        <v>6</v>
      </c>
      <c r="M14" s="54">
        <v>3</v>
      </c>
      <c r="N14" s="54">
        <v>16</v>
      </c>
      <c r="O14" s="54">
        <v>9</v>
      </c>
      <c r="P14" s="54">
        <v>5</v>
      </c>
      <c r="Q14" s="54">
        <v>5</v>
      </c>
      <c r="R14" s="54">
        <v>7</v>
      </c>
      <c r="S14" s="54">
        <v>1</v>
      </c>
      <c r="T14" s="54">
        <v>2</v>
      </c>
      <c r="U14" s="54">
        <v>3</v>
      </c>
      <c r="V14" s="54">
        <v>2</v>
      </c>
      <c r="W14" s="54">
        <v>1</v>
      </c>
      <c r="X14" s="54">
        <v>14</v>
      </c>
      <c r="Y14" s="54">
        <v>8</v>
      </c>
      <c r="Z14" s="54">
        <v>29</v>
      </c>
      <c r="AA14" s="54">
        <v>30</v>
      </c>
      <c r="AB14" s="54">
        <v>15</v>
      </c>
      <c r="AC14" s="54">
        <v>8</v>
      </c>
      <c r="AD14" s="103">
        <f t="shared" si="0"/>
        <v>278</v>
      </c>
      <c r="AE14" s="103">
        <f t="shared" si="1"/>
        <v>254</v>
      </c>
      <c r="AF14" s="127">
        <f t="shared" si="2"/>
        <v>532</v>
      </c>
    </row>
    <row r="15" spans="1:32" ht="49.5" customHeight="1">
      <c r="A15" s="269"/>
      <c r="B15" s="50" t="s">
        <v>146</v>
      </c>
      <c r="C15" s="54" t="s">
        <v>15</v>
      </c>
      <c r="D15" s="54">
        <v>102</v>
      </c>
      <c r="E15" s="54">
        <v>61</v>
      </c>
      <c r="F15" s="54">
        <v>2</v>
      </c>
      <c r="G15" s="54">
        <v>3</v>
      </c>
      <c r="H15" s="54">
        <v>15</v>
      </c>
      <c r="I15" s="54">
        <v>4</v>
      </c>
      <c r="J15" s="54">
        <v>20</v>
      </c>
      <c r="K15" s="54">
        <v>3</v>
      </c>
      <c r="L15" s="54">
        <v>10</v>
      </c>
      <c r="M15" s="54">
        <v>7</v>
      </c>
      <c r="N15" s="54">
        <v>15</v>
      </c>
      <c r="O15" s="54">
        <v>6</v>
      </c>
      <c r="P15" s="54">
        <v>4</v>
      </c>
      <c r="Q15" s="54">
        <v>1</v>
      </c>
      <c r="R15" s="54">
        <v>7</v>
      </c>
      <c r="S15" s="54">
        <v>4</v>
      </c>
      <c r="T15" s="54">
        <v>7</v>
      </c>
      <c r="U15" s="54">
        <v>3</v>
      </c>
      <c r="V15" s="54">
        <v>2</v>
      </c>
      <c r="W15" s="54">
        <v>0</v>
      </c>
      <c r="X15" s="54">
        <v>19</v>
      </c>
      <c r="Y15" s="54">
        <v>11</v>
      </c>
      <c r="Z15" s="54">
        <v>29</v>
      </c>
      <c r="AA15" s="54">
        <v>13</v>
      </c>
      <c r="AB15" s="54">
        <v>11</v>
      </c>
      <c r="AC15" s="54">
        <v>3</v>
      </c>
      <c r="AD15" s="103">
        <f t="shared" si="0"/>
        <v>243</v>
      </c>
      <c r="AE15" s="103">
        <f t="shared" si="1"/>
        <v>119</v>
      </c>
      <c r="AF15" s="127">
        <f t="shared" si="2"/>
        <v>362</v>
      </c>
    </row>
    <row r="16" spans="1:32" ht="49.5" customHeight="1">
      <c r="A16" s="269"/>
      <c r="B16" s="50" t="s">
        <v>147</v>
      </c>
      <c r="C16" s="54" t="s">
        <v>15</v>
      </c>
      <c r="D16" s="54">
        <v>85</v>
      </c>
      <c r="E16" s="54">
        <v>63</v>
      </c>
      <c r="F16" s="54">
        <v>3</v>
      </c>
      <c r="G16" s="54">
        <v>1</v>
      </c>
      <c r="H16" s="54">
        <v>6</v>
      </c>
      <c r="I16" s="54">
        <v>1</v>
      </c>
      <c r="J16" s="54">
        <v>7</v>
      </c>
      <c r="K16" s="54">
        <v>9</v>
      </c>
      <c r="L16" s="54">
        <v>15</v>
      </c>
      <c r="M16" s="54">
        <v>4</v>
      </c>
      <c r="N16" s="54">
        <v>5</v>
      </c>
      <c r="O16" s="54">
        <v>7</v>
      </c>
      <c r="P16" s="54">
        <v>4</v>
      </c>
      <c r="Q16" s="54">
        <v>2</v>
      </c>
      <c r="R16" s="54">
        <v>3</v>
      </c>
      <c r="S16" s="54">
        <v>4</v>
      </c>
      <c r="T16" s="54">
        <v>3</v>
      </c>
      <c r="U16" s="54">
        <v>3</v>
      </c>
      <c r="V16" s="54">
        <v>4</v>
      </c>
      <c r="W16" s="54">
        <v>0</v>
      </c>
      <c r="X16" s="54">
        <v>15</v>
      </c>
      <c r="Y16" s="54">
        <v>16</v>
      </c>
      <c r="Z16" s="54">
        <v>15</v>
      </c>
      <c r="AA16" s="54">
        <v>9</v>
      </c>
      <c r="AB16" s="54">
        <v>6</v>
      </c>
      <c r="AC16" s="54">
        <v>7</v>
      </c>
      <c r="AD16" s="103">
        <f t="shared" si="0"/>
        <v>171</v>
      </c>
      <c r="AE16" s="103">
        <f t="shared" si="1"/>
        <v>126</v>
      </c>
      <c r="AF16" s="127">
        <f t="shared" si="2"/>
        <v>297</v>
      </c>
    </row>
    <row r="17" spans="1:32" ht="49.5" customHeight="1">
      <c r="A17" s="269"/>
      <c r="B17" s="103" t="s">
        <v>149</v>
      </c>
      <c r="C17" s="56" t="s">
        <v>15</v>
      </c>
      <c r="D17" s="128">
        <f>SUM(D10:D16)</f>
        <v>2061</v>
      </c>
      <c r="E17" s="128">
        <f aca="true" t="shared" si="3" ref="E17:AC17">SUM(E10:E16)</f>
        <v>716</v>
      </c>
      <c r="F17" s="128">
        <f t="shared" si="3"/>
        <v>52</v>
      </c>
      <c r="G17" s="128">
        <f t="shared" si="3"/>
        <v>9</v>
      </c>
      <c r="H17" s="128">
        <f t="shared" si="3"/>
        <v>135</v>
      </c>
      <c r="I17" s="128">
        <f t="shared" si="3"/>
        <v>37</v>
      </c>
      <c r="J17" s="128">
        <f t="shared" si="3"/>
        <v>181</v>
      </c>
      <c r="K17" s="128">
        <f t="shared" si="3"/>
        <v>44</v>
      </c>
      <c r="L17" s="128">
        <f t="shared" si="3"/>
        <v>138</v>
      </c>
      <c r="M17" s="128">
        <f t="shared" si="3"/>
        <v>38</v>
      </c>
      <c r="N17" s="128">
        <f t="shared" si="3"/>
        <v>159</v>
      </c>
      <c r="O17" s="128">
        <f t="shared" si="3"/>
        <v>51</v>
      </c>
      <c r="P17" s="128">
        <f t="shared" si="3"/>
        <v>147</v>
      </c>
      <c r="Q17" s="128">
        <f t="shared" si="3"/>
        <v>21</v>
      </c>
      <c r="R17" s="128">
        <f t="shared" si="3"/>
        <v>80</v>
      </c>
      <c r="S17" s="128">
        <f t="shared" si="3"/>
        <v>17</v>
      </c>
      <c r="T17" s="128">
        <f t="shared" si="3"/>
        <v>124</v>
      </c>
      <c r="U17" s="128">
        <f t="shared" si="3"/>
        <v>24</v>
      </c>
      <c r="V17" s="128">
        <f t="shared" si="3"/>
        <v>21</v>
      </c>
      <c r="W17" s="128">
        <f t="shared" si="3"/>
        <v>3</v>
      </c>
      <c r="X17" s="128">
        <f t="shared" si="3"/>
        <v>294</v>
      </c>
      <c r="Y17" s="128">
        <f t="shared" si="3"/>
        <v>78</v>
      </c>
      <c r="Z17" s="128">
        <f t="shared" si="3"/>
        <v>425</v>
      </c>
      <c r="AA17" s="128">
        <f t="shared" si="3"/>
        <v>108</v>
      </c>
      <c r="AB17" s="128">
        <f t="shared" si="3"/>
        <v>164</v>
      </c>
      <c r="AC17" s="128">
        <f t="shared" si="3"/>
        <v>45</v>
      </c>
      <c r="AD17" s="103">
        <f>AB17+Z17+X17+V17+T17+R17+P17+N17+L17+J17+H17+F17+D17</f>
        <v>3981</v>
      </c>
      <c r="AE17" s="103">
        <f>AC17+AA17+Y17+W17+U17+S17+Q17+O17+M17+K17+I17+G17+E17</f>
        <v>1191</v>
      </c>
      <c r="AF17" s="127">
        <f>SUM(AD17:AE17)</f>
        <v>5172</v>
      </c>
    </row>
    <row r="18" spans="1:32" ht="34.5" customHeight="1">
      <c r="A18" s="267" t="s">
        <v>48</v>
      </c>
      <c r="B18" s="268"/>
      <c r="C18" s="54" t="s">
        <v>15</v>
      </c>
      <c r="D18" s="105">
        <v>339</v>
      </c>
      <c r="E18" s="105">
        <v>227</v>
      </c>
      <c r="F18" s="105">
        <v>4</v>
      </c>
      <c r="G18" s="105">
        <v>1</v>
      </c>
      <c r="H18" s="105">
        <v>29</v>
      </c>
      <c r="I18" s="105">
        <v>12</v>
      </c>
      <c r="J18" s="105">
        <v>51</v>
      </c>
      <c r="K18" s="105">
        <v>21</v>
      </c>
      <c r="L18" s="105">
        <v>20</v>
      </c>
      <c r="M18" s="105">
        <v>10</v>
      </c>
      <c r="N18" s="105">
        <v>15</v>
      </c>
      <c r="O18" s="105">
        <v>9</v>
      </c>
      <c r="P18" s="105">
        <v>6</v>
      </c>
      <c r="Q18" s="105">
        <v>3</v>
      </c>
      <c r="R18" s="105">
        <v>15</v>
      </c>
      <c r="S18" s="105">
        <v>2</v>
      </c>
      <c r="T18" s="105">
        <v>8</v>
      </c>
      <c r="U18" s="105">
        <v>8</v>
      </c>
      <c r="V18" s="105">
        <v>0</v>
      </c>
      <c r="W18" s="105">
        <v>0</v>
      </c>
      <c r="X18" s="105">
        <v>52</v>
      </c>
      <c r="Y18" s="105">
        <v>26</v>
      </c>
      <c r="Z18" s="105">
        <v>74</v>
      </c>
      <c r="AA18" s="105">
        <v>37</v>
      </c>
      <c r="AB18" s="105">
        <v>26</v>
      </c>
      <c r="AC18" s="105">
        <v>14</v>
      </c>
      <c r="AD18" s="103">
        <f t="shared" si="0"/>
        <v>639</v>
      </c>
      <c r="AE18" s="103">
        <f t="shared" si="1"/>
        <v>370</v>
      </c>
      <c r="AF18" s="127">
        <f t="shared" si="2"/>
        <v>1009</v>
      </c>
    </row>
    <row r="19" spans="1:32" ht="34.5" customHeight="1">
      <c r="A19" s="267" t="s">
        <v>50</v>
      </c>
      <c r="B19" s="268"/>
      <c r="C19" s="54" t="s">
        <v>15</v>
      </c>
      <c r="D19" s="105">
        <v>340</v>
      </c>
      <c r="E19" s="105">
        <v>336</v>
      </c>
      <c r="F19" s="105">
        <v>6</v>
      </c>
      <c r="G19" s="105">
        <v>3</v>
      </c>
      <c r="H19" s="105">
        <v>46</v>
      </c>
      <c r="I19" s="105">
        <v>41</v>
      </c>
      <c r="J19" s="105">
        <v>100</v>
      </c>
      <c r="K19" s="105">
        <v>72</v>
      </c>
      <c r="L19" s="105">
        <v>54</v>
      </c>
      <c r="M19" s="105">
        <v>82</v>
      </c>
      <c r="N19" s="105">
        <v>43</v>
      </c>
      <c r="O19" s="105">
        <v>46</v>
      </c>
      <c r="P19" s="105">
        <v>13</v>
      </c>
      <c r="Q19" s="105">
        <v>19</v>
      </c>
      <c r="R19" s="105">
        <v>18</v>
      </c>
      <c r="S19" s="105">
        <v>14</v>
      </c>
      <c r="T19" s="105">
        <v>93</v>
      </c>
      <c r="U19" s="105">
        <v>51</v>
      </c>
      <c r="V19" s="105">
        <v>8</v>
      </c>
      <c r="W19" s="105">
        <v>5</v>
      </c>
      <c r="X19" s="105">
        <v>46</v>
      </c>
      <c r="Y19" s="105">
        <v>85</v>
      </c>
      <c r="Z19" s="105">
        <v>223</v>
      </c>
      <c r="AA19" s="105">
        <v>151</v>
      </c>
      <c r="AB19" s="105">
        <v>90</v>
      </c>
      <c r="AC19" s="105">
        <v>83</v>
      </c>
      <c r="AD19" s="103">
        <f t="shared" si="0"/>
        <v>1080</v>
      </c>
      <c r="AE19" s="103">
        <f t="shared" si="1"/>
        <v>988</v>
      </c>
      <c r="AF19" s="127">
        <f t="shared" si="2"/>
        <v>2068</v>
      </c>
    </row>
    <row r="20" spans="1:32" ht="68.25" customHeight="1">
      <c r="A20" s="267" t="s">
        <v>152</v>
      </c>
      <c r="B20" s="268"/>
      <c r="C20" s="105" t="s">
        <v>25</v>
      </c>
      <c r="D20" s="105">
        <v>20</v>
      </c>
      <c r="E20" s="105">
        <v>8</v>
      </c>
      <c r="F20" s="105">
        <v>0</v>
      </c>
      <c r="G20" s="105">
        <v>0</v>
      </c>
      <c r="H20" s="105">
        <v>0</v>
      </c>
      <c r="I20" s="105">
        <v>1</v>
      </c>
      <c r="J20" s="105">
        <v>5</v>
      </c>
      <c r="K20" s="105">
        <v>1</v>
      </c>
      <c r="L20" s="105">
        <v>0</v>
      </c>
      <c r="M20" s="105">
        <v>0</v>
      </c>
      <c r="N20" s="105">
        <v>7</v>
      </c>
      <c r="O20" s="105">
        <v>0</v>
      </c>
      <c r="P20" s="105">
        <v>0</v>
      </c>
      <c r="Q20" s="105">
        <v>0</v>
      </c>
      <c r="R20" s="105">
        <v>0</v>
      </c>
      <c r="S20" s="105">
        <v>0</v>
      </c>
      <c r="T20" s="105">
        <v>1</v>
      </c>
      <c r="U20" s="105">
        <v>0</v>
      </c>
      <c r="V20" s="105">
        <v>1</v>
      </c>
      <c r="W20" s="105">
        <v>0</v>
      </c>
      <c r="X20" s="105">
        <v>100</v>
      </c>
      <c r="Y20" s="105">
        <v>194</v>
      </c>
      <c r="Z20" s="105">
        <v>17</v>
      </c>
      <c r="AA20" s="105">
        <v>6</v>
      </c>
      <c r="AB20" s="105">
        <v>3</v>
      </c>
      <c r="AC20" s="105">
        <v>0</v>
      </c>
      <c r="AD20" s="103">
        <f t="shared" si="0"/>
        <v>154</v>
      </c>
      <c r="AE20" s="103">
        <f t="shared" si="1"/>
        <v>210</v>
      </c>
      <c r="AF20" s="127">
        <f t="shared" si="2"/>
        <v>364</v>
      </c>
    </row>
    <row r="21" spans="1:32" ht="34.5" customHeight="1">
      <c r="A21" s="267" t="s">
        <v>196</v>
      </c>
      <c r="B21" s="268"/>
      <c r="C21" s="54" t="s">
        <v>15</v>
      </c>
      <c r="D21" s="105">
        <v>3106</v>
      </c>
      <c r="E21" s="105">
        <v>2344</v>
      </c>
      <c r="F21" s="105">
        <v>36</v>
      </c>
      <c r="G21" s="105">
        <v>21</v>
      </c>
      <c r="H21" s="105">
        <v>357</v>
      </c>
      <c r="I21" s="105">
        <v>192</v>
      </c>
      <c r="J21" s="105">
        <v>245</v>
      </c>
      <c r="K21" s="105">
        <v>132</v>
      </c>
      <c r="L21" s="105">
        <v>125</v>
      </c>
      <c r="M21" s="105">
        <v>87</v>
      </c>
      <c r="N21" s="105">
        <v>125</v>
      </c>
      <c r="O21" s="105">
        <v>72</v>
      </c>
      <c r="P21" s="105">
        <v>99</v>
      </c>
      <c r="Q21" s="105">
        <v>45</v>
      </c>
      <c r="R21" s="105">
        <v>50</v>
      </c>
      <c r="S21" s="105">
        <v>17</v>
      </c>
      <c r="T21" s="105">
        <v>132</v>
      </c>
      <c r="U21" s="105">
        <v>63</v>
      </c>
      <c r="V21" s="105">
        <v>25</v>
      </c>
      <c r="W21" s="105">
        <v>4</v>
      </c>
      <c r="X21" s="105">
        <v>381</v>
      </c>
      <c r="Y21" s="105">
        <v>235</v>
      </c>
      <c r="Z21" s="105">
        <v>438</v>
      </c>
      <c r="AA21" s="105">
        <v>169</v>
      </c>
      <c r="AB21" s="105">
        <v>192</v>
      </c>
      <c r="AC21" s="105">
        <v>90</v>
      </c>
      <c r="AD21" s="103">
        <f t="shared" si="0"/>
        <v>5311</v>
      </c>
      <c r="AE21" s="103">
        <f t="shared" si="1"/>
        <v>3471</v>
      </c>
      <c r="AF21" s="127">
        <f t="shared" si="2"/>
        <v>8782</v>
      </c>
    </row>
    <row r="22" spans="1:32" ht="34.5" customHeight="1">
      <c r="A22" s="267" t="s">
        <v>51</v>
      </c>
      <c r="B22" s="268"/>
      <c r="C22" s="105" t="s">
        <v>26</v>
      </c>
      <c r="D22" s="105">
        <v>79</v>
      </c>
      <c r="E22" s="105">
        <v>20</v>
      </c>
      <c r="F22" s="105">
        <v>1</v>
      </c>
      <c r="G22" s="105">
        <v>0</v>
      </c>
      <c r="H22" s="105">
        <v>2</v>
      </c>
      <c r="I22" s="105">
        <v>0</v>
      </c>
      <c r="J22" s="105">
        <v>3</v>
      </c>
      <c r="K22" s="105">
        <v>0</v>
      </c>
      <c r="L22" s="105">
        <v>1</v>
      </c>
      <c r="M22" s="105">
        <v>1</v>
      </c>
      <c r="N22" s="105">
        <v>1</v>
      </c>
      <c r="O22" s="105">
        <v>2</v>
      </c>
      <c r="P22" s="105">
        <v>0</v>
      </c>
      <c r="Q22" s="105">
        <v>0</v>
      </c>
      <c r="R22" s="105">
        <v>3</v>
      </c>
      <c r="S22" s="105">
        <v>0</v>
      </c>
      <c r="T22" s="105">
        <v>0</v>
      </c>
      <c r="U22" s="105">
        <v>0</v>
      </c>
      <c r="V22" s="105">
        <v>1</v>
      </c>
      <c r="W22" s="105">
        <v>0</v>
      </c>
      <c r="X22" s="105">
        <v>20</v>
      </c>
      <c r="Y22" s="105">
        <v>12</v>
      </c>
      <c r="Z22" s="105">
        <v>323</v>
      </c>
      <c r="AA22" s="105">
        <v>172</v>
      </c>
      <c r="AB22" s="105">
        <v>15</v>
      </c>
      <c r="AC22" s="105">
        <v>2</v>
      </c>
      <c r="AD22" s="103">
        <f t="shared" si="0"/>
        <v>449</v>
      </c>
      <c r="AE22" s="103">
        <f t="shared" si="1"/>
        <v>209</v>
      </c>
      <c r="AF22" s="127">
        <f t="shared" si="2"/>
        <v>658</v>
      </c>
    </row>
    <row r="23" spans="1:32" ht="49.5" customHeight="1">
      <c r="A23" s="269" t="s">
        <v>52</v>
      </c>
      <c r="B23" s="105" t="s">
        <v>53</v>
      </c>
      <c r="C23" s="54" t="s">
        <v>15</v>
      </c>
      <c r="D23" s="105">
        <v>2824</v>
      </c>
      <c r="E23" s="105">
        <v>4032</v>
      </c>
      <c r="F23" s="105">
        <v>150</v>
      </c>
      <c r="G23" s="105">
        <v>142</v>
      </c>
      <c r="H23" s="105">
        <v>131</v>
      </c>
      <c r="I23" s="105">
        <v>138</v>
      </c>
      <c r="J23" s="105">
        <v>73</v>
      </c>
      <c r="K23" s="105">
        <v>201</v>
      </c>
      <c r="L23" s="105">
        <v>94</v>
      </c>
      <c r="M23" s="105">
        <v>76</v>
      </c>
      <c r="N23" s="105">
        <v>72</v>
      </c>
      <c r="O23" s="105">
        <v>63</v>
      </c>
      <c r="P23" s="105">
        <v>69</v>
      </c>
      <c r="Q23" s="105">
        <v>49</v>
      </c>
      <c r="R23" s="105">
        <v>37</v>
      </c>
      <c r="S23" s="105">
        <v>48</v>
      </c>
      <c r="T23" s="105">
        <v>79</v>
      </c>
      <c r="U23" s="105">
        <v>113</v>
      </c>
      <c r="V23" s="105">
        <v>29</v>
      </c>
      <c r="W23" s="105">
        <v>53</v>
      </c>
      <c r="X23" s="105">
        <v>121</v>
      </c>
      <c r="Y23" s="105">
        <v>144</v>
      </c>
      <c r="Z23" s="105">
        <v>185</v>
      </c>
      <c r="AA23" s="105">
        <v>153</v>
      </c>
      <c r="AB23" s="105">
        <v>205</v>
      </c>
      <c r="AC23" s="105">
        <v>175</v>
      </c>
      <c r="AD23" s="103">
        <f t="shared" si="0"/>
        <v>4069</v>
      </c>
      <c r="AE23" s="103">
        <f t="shared" si="1"/>
        <v>5387</v>
      </c>
      <c r="AF23" s="127">
        <f t="shared" si="2"/>
        <v>9456</v>
      </c>
    </row>
    <row r="24" spans="1:32" ht="49.5" customHeight="1">
      <c r="A24" s="269"/>
      <c r="B24" s="105" t="s">
        <v>54</v>
      </c>
      <c r="C24" s="54" t="s">
        <v>15</v>
      </c>
      <c r="D24" s="105">
        <v>2161</v>
      </c>
      <c r="E24" s="105">
        <v>8457</v>
      </c>
      <c r="F24" s="105">
        <v>27</v>
      </c>
      <c r="G24" s="105">
        <v>63</v>
      </c>
      <c r="H24" s="105">
        <v>28</v>
      </c>
      <c r="I24" s="105">
        <v>48</v>
      </c>
      <c r="J24" s="105">
        <v>25</v>
      </c>
      <c r="K24" s="105">
        <v>69</v>
      </c>
      <c r="L24" s="105">
        <v>27</v>
      </c>
      <c r="M24" s="105">
        <v>78</v>
      </c>
      <c r="N24" s="105">
        <v>23</v>
      </c>
      <c r="O24" s="105">
        <v>48</v>
      </c>
      <c r="P24" s="105">
        <v>12</v>
      </c>
      <c r="Q24" s="105">
        <v>22</v>
      </c>
      <c r="R24" s="105">
        <v>11</v>
      </c>
      <c r="S24" s="105">
        <v>25</v>
      </c>
      <c r="T24" s="105">
        <v>10</v>
      </c>
      <c r="U24" s="105">
        <v>10</v>
      </c>
      <c r="V24" s="105">
        <v>14</v>
      </c>
      <c r="W24" s="105">
        <v>17</v>
      </c>
      <c r="X24" s="105">
        <v>55</v>
      </c>
      <c r="Y24" s="105">
        <v>123</v>
      </c>
      <c r="Z24" s="105">
        <v>89</v>
      </c>
      <c r="AA24" s="105">
        <v>294</v>
      </c>
      <c r="AB24" s="105">
        <v>72</v>
      </c>
      <c r="AC24" s="105">
        <v>282</v>
      </c>
      <c r="AD24" s="103">
        <f t="shared" si="0"/>
        <v>2554</v>
      </c>
      <c r="AE24" s="103">
        <f t="shared" si="1"/>
        <v>9536</v>
      </c>
      <c r="AF24" s="127">
        <f t="shared" si="2"/>
        <v>12090</v>
      </c>
    </row>
    <row r="25" spans="1:32" ht="49.5" customHeight="1">
      <c r="A25" s="269"/>
      <c r="B25" s="105" t="s">
        <v>55</v>
      </c>
      <c r="C25" s="54" t="s">
        <v>15</v>
      </c>
      <c r="D25" s="105">
        <v>483</v>
      </c>
      <c r="E25" s="105">
        <v>2157</v>
      </c>
      <c r="F25" s="105">
        <v>33</v>
      </c>
      <c r="G25" s="105">
        <v>29</v>
      </c>
      <c r="H25" s="105">
        <v>37</v>
      </c>
      <c r="I25" s="105">
        <v>93</v>
      </c>
      <c r="J25" s="105">
        <v>49</v>
      </c>
      <c r="K25" s="105">
        <v>126</v>
      </c>
      <c r="L25" s="105">
        <v>32</v>
      </c>
      <c r="M25" s="105">
        <v>98</v>
      </c>
      <c r="N25" s="105">
        <v>41</v>
      </c>
      <c r="O25" s="105">
        <v>83</v>
      </c>
      <c r="P25" s="105">
        <v>46</v>
      </c>
      <c r="Q25" s="105">
        <v>66</v>
      </c>
      <c r="R25" s="105">
        <v>35</v>
      </c>
      <c r="S25" s="105">
        <v>51</v>
      </c>
      <c r="T25" s="105">
        <v>148</v>
      </c>
      <c r="U25" s="105">
        <v>187</v>
      </c>
      <c r="V25" s="105">
        <v>4</v>
      </c>
      <c r="W25" s="105">
        <v>6</v>
      </c>
      <c r="X25" s="105">
        <v>86</v>
      </c>
      <c r="Y25" s="105">
        <v>252</v>
      </c>
      <c r="Z25" s="105">
        <v>73</v>
      </c>
      <c r="AA25" s="105">
        <v>129</v>
      </c>
      <c r="AB25" s="105">
        <v>61</v>
      </c>
      <c r="AC25" s="105">
        <v>111</v>
      </c>
      <c r="AD25" s="103">
        <f t="shared" si="0"/>
        <v>1128</v>
      </c>
      <c r="AE25" s="103">
        <f t="shared" si="1"/>
        <v>3388</v>
      </c>
      <c r="AF25" s="127">
        <f t="shared" si="2"/>
        <v>4516</v>
      </c>
    </row>
    <row r="26" spans="1:32" ht="49.5" customHeight="1">
      <c r="A26" s="269"/>
      <c r="B26" s="105" t="s">
        <v>56</v>
      </c>
      <c r="C26" s="54" t="s">
        <v>15</v>
      </c>
      <c r="D26" s="105">
        <v>27</v>
      </c>
      <c r="E26" s="105">
        <v>22</v>
      </c>
      <c r="F26" s="105">
        <v>0</v>
      </c>
      <c r="G26" s="105">
        <v>0</v>
      </c>
      <c r="H26" s="105">
        <v>3</v>
      </c>
      <c r="I26" s="105">
        <v>3</v>
      </c>
      <c r="J26" s="105">
        <v>8</v>
      </c>
      <c r="K26" s="105">
        <v>7</v>
      </c>
      <c r="L26" s="105">
        <v>4</v>
      </c>
      <c r="M26" s="105">
        <v>3</v>
      </c>
      <c r="N26" s="105">
        <v>7</v>
      </c>
      <c r="O26" s="105">
        <v>3</v>
      </c>
      <c r="P26" s="105">
        <v>2</v>
      </c>
      <c r="Q26" s="105">
        <v>1</v>
      </c>
      <c r="R26" s="105">
        <v>4</v>
      </c>
      <c r="S26" s="105">
        <v>0</v>
      </c>
      <c r="T26" s="105">
        <v>2</v>
      </c>
      <c r="U26" s="105">
        <v>0</v>
      </c>
      <c r="V26" s="105">
        <v>0</v>
      </c>
      <c r="W26" s="105">
        <v>1</v>
      </c>
      <c r="X26" s="105">
        <v>3</v>
      </c>
      <c r="Y26" s="105">
        <v>5</v>
      </c>
      <c r="Z26" s="105">
        <v>17</v>
      </c>
      <c r="AA26" s="105">
        <v>6</v>
      </c>
      <c r="AB26" s="105">
        <v>3</v>
      </c>
      <c r="AC26" s="105">
        <v>3</v>
      </c>
      <c r="AD26" s="103">
        <f t="shared" si="0"/>
        <v>80</v>
      </c>
      <c r="AE26" s="103">
        <f t="shared" si="1"/>
        <v>54</v>
      </c>
      <c r="AF26" s="127">
        <f t="shared" si="2"/>
        <v>134</v>
      </c>
    </row>
    <row r="27" spans="1:32" ht="49.5" customHeight="1">
      <c r="A27" s="269"/>
      <c r="B27" s="105" t="s">
        <v>57</v>
      </c>
      <c r="C27" s="54" t="s">
        <v>15</v>
      </c>
      <c r="D27" s="105">
        <v>17</v>
      </c>
      <c r="E27" s="105">
        <v>27</v>
      </c>
      <c r="F27" s="105">
        <v>4</v>
      </c>
      <c r="G27" s="105">
        <v>0</v>
      </c>
      <c r="H27" s="105">
        <v>0</v>
      </c>
      <c r="I27" s="105">
        <v>1</v>
      </c>
      <c r="J27" s="105">
        <v>8</v>
      </c>
      <c r="K27" s="105">
        <v>4</v>
      </c>
      <c r="L27" s="105">
        <v>2</v>
      </c>
      <c r="M27" s="105">
        <v>0</v>
      </c>
      <c r="N27" s="105">
        <v>0</v>
      </c>
      <c r="O27" s="105">
        <v>0</v>
      </c>
      <c r="P27" s="105">
        <v>2</v>
      </c>
      <c r="Q27" s="105">
        <v>1</v>
      </c>
      <c r="R27" s="105">
        <v>2</v>
      </c>
      <c r="S27" s="105">
        <v>0</v>
      </c>
      <c r="T27" s="105">
        <v>1</v>
      </c>
      <c r="U27" s="105">
        <v>2</v>
      </c>
      <c r="V27" s="105">
        <v>4</v>
      </c>
      <c r="W27" s="105">
        <v>0</v>
      </c>
      <c r="X27" s="105">
        <v>0</v>
      </c>
      <c r="Y27" s="105">
        <v>8</v>
      </c>
      <c r="Z27" s="105">
        <v>7</v>
      </c>
      <c r="AA27" s="105">
        <v>3</v>
      </c>
      <c r="AB27" s="105">
        <v>2</v>
      </c>
      <c r="AC27" s="105">
        <v>0</v>
      </c>
      <c r="AD27" s="103">
        <f t="shared" si="0"/>
        <v>49</v>
      </c>
      <c r="AE27" s="103">
        <f t="shared" si="1"/>
        <v>46</v>
      </c>
      <c r="AF27" s="127">
        <f t="shared" si="2"/>
        <v>95</v>
      </c>
    </row>
    <row r="28" spans="1:32" ht="49.5" customHeight="1">
      <c r="A28" s="269"/>
      <c r="B28" s="105" t="s">
        <v>58</v>
      </c>
      <c r="C28" s="54" t="s">
        <v>15</v>
      </c>
      <c r="D28" s="105">
        <v>11</v>
      </c>
      <c r="E28" s="105">
        <v>18</v>
      </c>
      <c r="F28" s="105">
        <v>1</v>
      </c>
      <c r="G28" s="105">
        <v>1</v>
      </c>
      <c r="H28" s="105">
        <v>0</v>
      </c>
      <c r="I28" s="105">
        <v>2</v>
      </c>
      <c r="J28" s="105">
        <v>1</v>
      </c>
      <c r="K28" s="105">
        <v>1</v>
      </c>
      <c r="L28" s="105">
        <v>0</v>
      </c>
      <c r="M28" s="105">
        <v>0</v>
      </c>
      <c r="N28" s="105">
        <v>1</v>
      </c>
      <c r="O28" s="105">
        <v>2</v>
      </c>
      <c r="P28" s="105">
        <v>1</v>
      </c>
      <c r="Q28" s="105">
        <v>1</v>
      </c>
      <c r="R28" s="105">
        <v>1</v>
      </c>
      <c r="S28" s="105">
        <v>0</v>
      </c>
      <c r="T28" s="105">
        <v>2</v>
      </c>
      <c r="U28" s="105">
        <v>1</v>
      </c>
      <c r="V28" s="105">
        <v>1</v>
      </c>
      <c r="W28" s="105">
        <v>0</v>
      </c>
      <c r="X28" s="105">
        <v>3</v>
      </c>
      <c r="Y28" s="105">
        <v>1</v>
      </c>
      <c r="Z28" s="105">
        <v>4</v>
      </c>
      <c r="AA28" s="105">
        <v>2</v>
      </c>
      <c r="AB28" s="105">
        <v>0</v>
      </c>
      <c r="AC28" s="105">
        <v>2</v>
      </c>
      <c r="AD28" s="103">
        <f t="shared" si="0"/>
        <v>26</v>
      </c>
      <c r="AE28" s="103">
        <f t="shared" si="1"/>
        <v>31</v>
      </c>
      <c r="AF28" s="127">
        <f t="shared" si="2"/>
        <v>57</v>
      </c>
    </row>
    <row r="29" spans="1:32" ht="49.5" customHeight="1">
      <c r="A29" s="269"/>
      <c r="B29" s="105" t="s">
        <v>59</v>
      </c>
      <c r="C29" s="54" t="s">
        <v>15</v>
      </c>
      <c r="D29" s="105">
        <v>30</v>
      </c>
      <c r="E29" s="105">
        <v>42</v>
      </c>
      <c r="F29" s="105">
        <v>3</v>
      </c>
      <c r="G29" s="105">
        <v>1</v>
      </c>
      <c r="H29" s="105">
        <v>1</v>
      </c>
      <c r="I29" s="105">
        <v>1</v>
      </c>
      <c r="J29" s="105">
        <v>7</v>
      </c>
      <c r="K29" s="105">
        <v>3</v>
      </c>
      <c r="L29" s="105">
        <v>2</v>
      </c>
      <c r="M29" s="105">
        <v>1</v>
      </c>
      <c r="N29" s="105">
        <v>0</v>
      </c>
      <c r="O29" s="105">
        <v>0</v>
      </c>
      <c r="P29" s="105">
        <v>1</v>
      </c>
      <c r="Q29" s="105">
        <v>4</v>
      </c>
      <c r="R29" s="105">
        <v>2</v>
      </c>
      <c r="S29" s="105">
        <v>0</v>
      </c>
      <c r="T29" s="105">
        <v>4</v>
      </c>
      <c r="U29" s="105">
        <v>2</v>
      </c>
      <c r="V29" s="105">
        <v>4</v>
      </c>
      <c r="W29" s="105">
        <v>0</v>
      </c>
      <c r="X29" s="105">
        <v>1</v>
      </c>
      <c r="Y29" s="105">
        <v>8</v>
      </c>
      <c r="Z29" s="105">
        <v>8</v>
      </c>
      <c r="AA29" s="105">
        <v>2</v>
      </c>
      <c r="AB29" s="105">
        <v>7</v>
      </c>
      <c r="AC29" s="105">
        <v>2</v>
      </c>
      <c r="AD29" s="103">
        <f t="shared" si="0"/>
        <v>70</v>
      </c>
      <c r="AE29" s="103">
        <f t="shared" si="1"/>
        <v>66</v>
      </c>
      <c r="AF29" s="127">
        <f t="shared" si="2"/>
        <v>136</v>
      </c>
    </row>
    <row r="30" spans="1:32" ht="49.5" customHeight="1">
      <c r="A30" s="269"/>
      <c r="B30" s="105" t="s">
        <v>60</v>
      </c>
      <c r="C30" s="54" t="s">
        <v>15</v>
      </c>
      <c r="D30" s="105">
        <v>433</v>
      </c>
      <c r="E30" s="105">
        <v>657</v>
      </c>
      <c r="F30" s="105">
        <v>28</v>
      </c>
      <c r="G30" s="105">
        <v>17</v>
      </c>
      <c r="H30" s="105">
        <v>100</v>
      </c>
      <c r="I30" s="105">
        <v>115</v>
      </c>
      <c r="J30" s="105">
        <v>110</v>
      </c>
      <c r="K30" s="105">
        <v>116</v>
      </c>
      <c r="L30" s="105">
        <v>26</v>
      </c>
      <c r="M30" s="105">
        <v>61</v>
      </c>
      <c r="N30" s="105">
        <v>36</v>
      </c>
      <c r="O30" s="105">
        <v>68</v>
      </c>
      <c r="P30" s="105">
        <v>96</v>
      </c>
      <c r="Q30" s="105">
        <v>52</v>
      </c>
      <c r="R30" s="105">
        <v>44</v>
      </c>
      <c r="S30" s="105">
        <v>32</v>
      </c>
      <c r="T30" s="105">
        <v>144</v>
      </c>
      <c r="U30" s="105">
        <v>155</v>
      </c>
      <c r="V30" s="105">
        <v>11</v>
      </c>
      <c r="W30" s="105">
        <v>6</v>
      </c>
      <c r="X30" s="105">
        <v>57</v>
      </c>
      <c r="Y30" s="105">
        <v>66</v>
      </c>
      <c r="Z30" s="105">
        <v>240</v>
      </c>
      <c r="AA30" s="105">
        <v>310</v>
      </c>
      <c r="AB30" s="105">
        <v>105</v>
      </c>
      <c r="AC30" s="105">
        <v>127</v>
      </c>
      <c r="AD30" s="103">
        <f t="shared" si="0"/>
        <v>1430</v>
      </c>
      <c r="AE30" s="103">
        <f t="shared" si="1"/>
        <v>1782</v>
      </c>
      <c r="AF30" s="127">
        <f t="shared" si="2"/>
        <v>3212</v>
      </c>
    </row>
    <row r="31" spans="1:32" ht="49.5" customHeight="1">
      <c r="A31" s="269"/>
      <c r="B31" s="105" t="s">
        <v>61</v>
      </c>
      <c r="C31" s="54" t="s">
        <v>15</v>
      </c>
      <c r="D31" s="105">
        <v>648</v>
      </c>
      <c r="E31" s="105">
        <v>775</v>
      </c>
      <c r="F31" s="105">
        <v>18</v>
      </c>
      <c r="G31" s="105">
        <v>19</v>
      </c>
      <c r="H31" s="105">
        <v>48</v>
      </c>
      <c r="I31" s="105">
        <v>65</v>
      </c>
      <c r="J31" s="105">
        <v>28</v>
      </c>
      <c r="K31" s="105">
        <v>31</v>
      </c>
      <c r="L31" s="105">
        <v>36</v>
      </c>
      <c r="M31" s="105">
        <v>44</v>
      </c>
      <c r="N31" s="105">
        <v>34</v>
      </c>
      <c r="O31" s="105">
        <v>40</v>
      </c>
      <c r="P31" s="105">
        <v>20</v>
      </c>
      <c r="Q31" s="105">
        <v>20</v>
      </c>
      <c r="R31" s="105">
        <v>31</v>
      </c>
      <c r="S31" s="105">
        <v>32</v>
      </c>
      <c r="T31" s="105">
        <v>26</v>
      </c>
      <c r="U31" s="105">
        <v>25</v>
      </c>
      <c r="V31" s="105">
        <v>21</v>
      </c>
      <c r="W31" s="105">
        <v>21</v>
      </c>
      <c r="X31" s="105">
        <v>44</v>
      </c>
      <c r="Y31" s="105">
        <v>64</v>
      </c>
      <c r="Z31" s="105">
        <v>112</v>
      </c>
      <c r="AA31" s="105">
        <v>129</v>
      </c>
      <c r="AB31" s="105">
        <v>81</v>
      </c>
      <c r="AC31" s="105">
        <v>88</v>
      </c>
      <c r="AD31" s="103">
        <f t="shared" si="0"/>
        <v>1147</v>
      </c>
      <c r="AE31" s="103">
        <f t="shared" si="1"/>
        <v>1353</v>
      </c>
      <c r="AF31" s="127">
        <f t="shared" si="2"/>
        <v>2500</v>
      </c>
    </row>
    <row r="32" spans="1:32" ht="49.5" customHeight="1">
      <c r="A32" s="269"/>
      <c r="B32" s="105" t="s">
        <v>62</v>
      </c>
      <c r="C32" s="54" t="s">
        <v>15</v>
      </c>
      <c r="D32" s="105">
        <v>170</v>
      </c>
      <c r="E32" s="105">
        <v>418</v>
      </c>
      <c r="F32" s="105">
        <v>26</v>
      </c>
      <c r="G32" s="105">
        <v>9</v>
      </c>
      <c r="H32" s="105">
        <v>25</v>
      </c>
      <c r="I32" s="105">
        <v>36</v>
      </c>
      <c r="J32" s="105">
        <v>44</v>
      </c>
      <c r="K32" s="105">
        <v>59</v>
      </c>
      <c r="L32" s="105">
        <v>16</v>
      </c>
      <c r="M32" s="105">
        <v>9</v>
      </c>
      <c r="N32" s="105">
        <v>12</v>
      </c>
      <c r="O32" s="105">
        <v>8</v>
      </c>
      <c r="P32" s="105">
        <v>51</v>
      </c>
      <c r="Q32" s="105">
        <v>26</v>
      </c>
      <c r="R32" s="105">
        <v>26</v>
      </c>
      <c r="S32" s="105">
        <v>13</v>
      </c>
      <c r="T32" s="105">
        <v>226</v>
      </c>
      <c r="U32" s="105">
        <v>138</v>
      </c>
      <c r="V32" s="105">
        <v>58</v>
      </c>
      <c r="W32" s="105">
        <v>20</v>
      </c>
      <c r="X32" s="105">
        <v>26</v>
      </c>
      <c r="Y32" s="105">
        <v>49</v>
      </c>
      <c r="Z32" s="105">
        <v>64</v>
      </c>
      <c r="AA32" s="105">
        <v>78</v>
      </c>
      <c r="AB32" s="105">
        <v>41</v>
      </c>
      <c r="AC32" s="105">
        <v>75</v>
      </c>
      <c r="AD32" s="103">
        <f t="shared" si="0"/>
        <v>785</v>
      </c>
      <c r="AE32" s="103">
        <f t="shared" si="1"/>
        <v>938</v>
      </c>
      <c r="AF32" s="127">
        <f t="shared" si="2"/>
        <v>1723</v>
      </c>
    </row>
    <row r="33" spans="1:32" ht="49.5" customHeight="1">
      <c r="A33" s="269"/>
      <c r="B33" s="105" t="s">
        <v>63</v>
      </c>
      <c r="C33" s="54" t="s">
        <v>15</v>
      </c>
      <c r="D33" s="105">
        <v>390</v>
      </c>
      <c r="E33" s="105">
        <v>390</v>
      </c>
      <c r="F33" s="105">
        <v>19</v>
      </c>
      <c r="G33" s="105">
        <v>13</v>
      </c>
      <c r="H33" s="105">
        <v>29</v>
      </c>
      <c r="I33" s="105">
        <v>26</v>
      </c>
      <c r="J33" s="105">
        <v>33</v>
      </c>
      <c r="K33" s="105">
        <v>26</v>
      </c>
      <c r="L33" s="105">
        <v>28</v>
      </c>
      <c r="M33" s="105">
        <v>22</v>
      </c>
      <c r="N33" s="105">
        <v>23</v>
      </c>
      <c r="O33" s="105">
        <v>26</v>
      </c>
      <c r="P33" s="105">
        <v>180</v>
      </c>
      <c r="Q33" s="105">
        <v>125</v>
      </c>
      <c r="R33" s="105">
        <v>38</v>
      </c>
      <c r="S33" s="105">
        <v>31</v>
      </c>
      <c r="T33" s="105">
        <v>307</v>
      </c>
      <c r="U33" s="105">
        <v>318</v>
      </c>
      <c r="V33" s="105">
        <v>138</v>
      </c>
      <c r="W33" s="105">
        <v>110</v>
      </c>
      <c r="X33" s="105">
        <v>155</v>
      </c>
      <c r="Y33" s="105">
        <v>170</v>
      </c>
      <c r="Z33" s="105">
        <v>100</v>
      </c>
      <c r="AA33" s="105">
        <v>112</v>
      </c>
      <c r="AB33" s="105">
        <v>72</v>
      </c>
      <c r="AC33" s="105">
        <v>50</v>
      </c>
      <c r="AD33" s="103">
        <f t="shared" si="0"/>
        <v>1512</v>
      </c>
      <c r="AE33" s="103">
        <f t="shared" si="1"/>
        <v>1419</v>
      </c>
      <c r="AF33" s="127">
        <f t="shared" si="2"/>
        <v>2931</v>
      </c>
    </row>
    <row r="34" spans="1:32" ht="49.5" customHeight="1">
      <c r="A34" s="269"/>
      <c r="B34" s="105" t="s">
        <v>64</v>
      </c>
      <c r="C34" s="54" t="s">
        <v>15</v>
      </c>
      <c r="D34" s="105">
        <v>96</v>
      </c>
      <c r="E34" s="105">
        <v>98</v>
      </c>
      <c r="F34" s="105">
        <v>9</v>
      </c>
      <c r="G34" s="105">
        <v>8</v>
      </c>
      <c r="H34" s="105">
        <v>71</v>
      </c>
      <c r="I34" s="105">
        <v>61</v>
      </c>
      <c r="J34" s="105">
        <v>43</v>
      </c>
      <c r="K34" s="105">
        <v>40</v>
      </c>
      <c r="L34" s="105">
        <v>63</v>
      </c>
      <c r="M34" s="105">
        <v>62</v>
      </c>
      <c r="N34" s="105">
        <v>53</v>
      </c>
      <c r="O34" s="105">
        <v>52</v>
      </c>
      <c r="P34" s="105">
        <v>28</v>
      </c>
      <c r="Q34" s="105">
        <v>27</v>
      </c>
      <c r="R34" s="105">
        <v>7</v>
      </c>
      <c r="S34" s="105">
        <v>9</v>
      </c>
      <c r="T34" s="105">
        <v>45</v>
      </c>
      <c r="U34" s="105">
        <v>49</v>
      </c>
      <c r="V34" s="105">
        <v>9</v>
      </c>
      <c r="W34" s="105">
        <v>6</v>
      </c>
      <c r="X34" s="105">
        <v>53</v>
      </c>
      <c r="Y34" s="105">
        <v>55</v>
      </c>
      <c r="Z34" s="105">
        <v>36</v>
      </c>
      <c r="AA34" s="105">
        <v>37</v>
      </c>
      <c r="AB34" s="105">
        <v>26</v>
      </c>
      <c r="AC34" s="105">
        <v>29</v>
      </c>
      <c r="AD34" s="103">
        <f t="shared" si="0"/>
        <v>539</v>
      </c>
      <c r="AE34" s="103">
        <f t="shared" si="1"/>
        <v>533</v>
      </c>
      <c r="AF34" s="127">
        <f t="shared" si="2"/>
        <v>1072</v>
      </c>
    </row>
    <row r="35" spans="1:32" ht="49.5" customHeight="1">
      <c r="A35" s="269"/>
      <c r="B35" s="105" t="s">
        <v>65</v>
      </c>
      <c r="C35" s="54" t="s">
        <v>15</v>
      </c>
      <c r="D35" s="105">
        <v>243</v>
      </c>
      <c r="E35" s="105">
        <v>523</v>
      </c>
      <c r="F35" s="105">
        <v>21</v>
      </c>
      <c r="G35" s="105">
        <v>16</v>
      </c>
      <c r="H35" s="105">
        <v>30</v>
      </c>
      <c r="I35" s="105">
        <v>45</v>
      </c>
      <c r="J35" s="105">
        <v>20</v>
      </c>
      <c r="K35" s="105">
        <v>31</v>
      </c>
      <c r="L35" s="105">
        <v>21</v>
      </c>
      <c r="M35" s="105">
        <v>57</v>
      </c>
      <c r="N35" s="105">
        <v>20</v>
      </c>
      <c r="O35" s="105">
        <v>62</v>
      </c>
      <c r="P35" s="105">
        <v>11</v>
      </c>
      <c r="Q35" s="105">
        <v>7</v>
      </c>
      <c r="R35" s="105">
        <v>46</v>
      </c>
      <c r="S35" s="105">
        <v>11</v>
      </c>
      <c r="T35" s="105">
        <v>12</v>
      </c>
      <c r="U35" s="105">
        <v>20</v>
      </c>
      <c r="V35" s="105">
        <v>6</v>
      </c>
      <c r="W35" s="105">
        <v>0</v>
      </c>
      <c r="X35" s="105">
        <v>15</v>
      </c>
      <c r="Y35" s="105">
        <v>16</v>
      </c>
      <c r="Z35" s="105">
        <v>13</v>
      </c>
      <c r="AA35" s="105">
        <v>11</v>
      </c>
      <c r="AB35" s="105">
        <v>4</v>
      </c>
      <c r="AC35" s="105">
        <v>4</v>
      </c>
      <c r="AD35" s="103">
        <f t="shared" si="0"/>
        <v>462</v>
      </c>
      <c r="AE35" s="103">
        <f t="shared" si="1"/>
        <v>803</v>
      </c>
      <c r="AF35" s="127">
        <f t="shared" si="2"/>
        <v>1265</v>
      </c>
    </row>
    <row r="36" spans="1:32" ht="49.5" customHeight="1">
      <c r="A36" s="269"/>
      <c r="B36" s="105" t="s">
        <v>66</v>
      </c>
      <c r="C36" s="54" t="s">
        <v>15</v>
      </c>
      <c r="D36" s="105">
        <v>184</v>
      </c>
      <c r="E36" s="105">
        <v>596</v>
      </c>
      <c r="F36" s="105">
        <v>1</v>
      </c>
      <c r="G36" s="105">
        <v>2</v>
      </c>
      <c r="H36" s="105">
        <v>9</v>
      </c>
      <c r="I36" s="105">
        <v>25</v>
      </c>
      <c r="J36" s="105">
        <v>25</v>
      </c>
      <c r="K36" s="105">
        <v>40</v>
      </c>
      <c r="L36" s="105">
        <v>9</v>
      </c>
      <c r="M36" s="105">
        <v>13</v>
      </c>
      <c r="N36" s="105">
        <v>10</v>
      </c>
      <c r="O36" s="105">
        <v>19</v>
      </c>
      <c r="P36" s="105">
        <v>14</v>
      </c>
      <c r="Q36" s="105">
        <v>13</v>
      </c>
      <c r="R36" s="105">
        <v>6</v>
      </c>
      <c r="S36" s="105">
        <v>5</v>
      </c>
      <c r="T36" s="105">
        <v>53</v>
      </c>
      <c r="U36" s="105">
        <v>31</v>
      </c>
      <c r="V36" s="105">
        <v>17</v>
      </c>
      <c r="W36" s="105">
        <v>10</v>
      </c>
      <c r="X36" s="105">
        <v>7</v>
      </c>
      <c r="Y36" s="105">
        <v>60</v>
      </c>
      <c r="Z36" s="105">
        <v>37</v>
      </c>
      <c r="AA36" s="105">
        <v>73</v>
      </c>
      <c r="AB36" s="105">
        <v>28</v>
      </c>
      <c r="AC36" s="105">
        <v>135</v>
      </c>
      <c r="AD36" s="103">
        <f t="shared" si="0"/>
        <v>400</v>
      </c>
      <c r="AE36" s="103">
        <f t="shared" si="1"/>
        <v>1022</v>
      </c>
      <c r="AF36" s="127">
        <f t="shared" si="2"/>
        <v>1422</v>
      </c>
    </row>
    <row r="37" spans="1:32" ht="49.5" customHeight="1">
      <c r="A37" s="269"/>
      <c r="B37" s="103" t="s">
        <v>67</v>
      </c>
      <c r="C37" s="56" t="s">
        <v>15</v>
      </c>
      <c r="D37" s="103">
        <f>SUM(D23:D36)</f>
        <v>7717</v>
      </c>
      <c r="E37" s="103">
        <f aca="true" t="shared" si="4" ref="E37:AC37">SUM(E23:E36)</f>
        <v>18212</v>
      </c>
      <c r="F37" s="103">
        <f t="shared" si="4"/>
        <v>340</v>
      </c>
      <c r="G37" s="103">
        <f t="shared" si="4"/>
        <v>320</v>
      </c>
      <c r="H37" s="103">
        <f t="shared" si="4"/>
        <v>512</v>
      </c>
      <c r="I37" s="103">
        <f t="shared" si="4"/>
        <v>659</v>
      </c>
      <c r="J37" s="103">
        <f t="shared" si="4"/>
        <v>474</v>
      </c>
      <c r="K37" s="103">
        <f t="shared" si="4"/>
        <v>754</v>
      </c>
      <c r="L37" s="103">
        <f t="shared" si="4"/>
        <v>360</v>
      </c>
      <c r="M37" s="103">
        <f t="shared" si="4"/>
        <v>524</v>
      </c>
      <c r="N37" s="103">
        <f t="shared" si="4"/>
        <v>332</v>
      </c>
      <c r="O37" s="103">
        <f t="shared" si="4"/>
        <v>474</v>
      </c>
      <c r="P37" s="103">
        <f t="shared" si="4"/>
        <v>533</v>
      </c>
      <c r="Q37" s="103">
        <f t="shared" si="4"/>
        <v>414</v>
      </c>
      <c r="R37" s="103">
        <f t="shared" si="4"/>
        <v>290</v>
      </c>
      <c r="S37" s="103">
        <f t="shared" si="4"/>
        <v>257</v>
      </c>
      <c r="T37" s="103">
        <f t="shared" si="4"/>
        <v>1059</v>
      </c>
      <c r="U37" s="103">
        <f t="shared" si="4"/>
        <v>1051</v>
      </c>
      <c r="V37" s="103">
        <f t="shared" si="4"/>
        <v>316</v>
      </c>
      <c r="W37" s="103">
        <f t="shared" si="4"/>
        <v>250</v>
      </c>
      <c r="X37" s="103">
        <f t="shared" si="4"/>
        <v>626</v>
      </c>
      <c r="Y37" s="103">
        <f t="shared" si="4"/>
        <v>1021</v>
      </c>
      <c r="Z37" s="103">
        <f t="shared" si="4"/>
        <v>985</v>
      </c>
      <c r="AA37" s="103">
        <f t="shared" si="4"/>
        <v>1339</v>
      </c>
      <c r="AB37" s="103">
        <f t="shared" si="4"/>
        <v>707</v>
      </c>
      <c r="AC37" s="103">
        <f t="shared" si="4"/>
        <v>1083</v>
      </c>
      <c r="AD37" s="103">
        <f t="shared" si="0"/>
        <v>14251</v>
      </c>
      <c r="AE37" s="103">
        <f t="shared" si="1"/>
        <v>26358</v>
      </c>
      <c r="AF37" s="127">
        <f t="shared" si="2"/>
        <v>40609</v>
      </c>
    </row>
    <row r="38" spans="1:32" ht="69.75" customHeight="1">
      <c r="A38" s="55" t="s">
        <v>68</v>
      </c>
      <c r="B38" s="105" t="s">
        <v>69</v>
      </c>
      <c r="C38" s="105" t="s">
        <v>122</v>
      </c>
      <c r="D38" s="105">
        <v>4</v>
      </c>
      <c r="E38" s="105">
        <v>1</v>
      </c>
      <c r="F38" s="105">
        <v>1</v>
      </c>
      <c r="G38" s="105">
        <v>2</v>
      </c>
      <c r="H38" s="105">
        <v>0</v>
      </c>
      <c r="I38" s="105">
        <v>2</v>
      </c>
      <c r="J38" s="105">
        <v>0</v>
      </c>
      <c r="K38" s="105">
        <v>2</v>
      </c>
      <c r="L38" s="105">
        <v>0</v>
      </c>
      <c r="M38" s="105">
        <v>3</v>
      </c>
      <c r="N38" s="105">
        <v>0</v>
      </c>
      <c r="O38" s="105">
        <v>0</v>
      </c>
      <c r="P38" s="105">
        <v>0</v>
      </c>
      <c r="Q38" s="105">
        <v>0</v>
      </c>
      <c r="R38" s="105">
        <v>2</v>
      </c>
      <c r="S38" s="105">
        <v>1</v>
      </c>
      <c r="T38" s="105">
        <v>1</v>
      </c>
      <c r="U38" s="105">
        <v>2</v>
      </c>
      <c r="V38" s="105">
        <v>2</v>
      </c>
      <c r="W38" s="105">
        <v>1</v>
      </c>
      <c r="X38" s="105">
        <v>0</v>
      </c>
      <c r="Y38" s="105">
        <v>1</v>
      </c>
      <c r="Z38" s="105">
        <v>337</v>
      </c>
      <c r="AA38" s="105">
        <v>842</v>
      </c>
      <c r="AB38" s="105">
        <v>8</v>
      </c>
      <c r="AC38" s="105">
        <v>13</v>
      </c>
      <c r="AD38" s="103">
        <f t="shared" si="0"/>
        <v>355</v>
      </c>
      <c r="AE38" s="103">
        <f t="shared" si="1"/>
        <v>870</v>
      </c>
      <c r="AF38" s="127">
        <f t="shared" si="2"/>
        <v>1225</v>
      </c>
    </row>
    <row r="39" spans="1:32" ht="41.25" customHeight="1">
      <c r="A39" s="269" t="s">
        <v>176</v>
      </c>
      <c r="B39" s="105" t="s">
        <v>197</v>
      </c>
      <c r="C39" s="105" t="s">
        <v>25</v>
      </c>
      <c r="D39" s="105">
        <v>10</v>
      </c>
      <c r="E39" s="105">
        <v>14</v>
      </c>
      <c r="F39" s="105">
        <v>15</v>
      </c>
      <c r="G39" s="105">
        <v>5</v>
      </c>
      <c r="H39" s="105">
        <v>2</v>
      </c>
      <c r="I39" s="105">
        <v>2</v>
      </c>
      <c r="J39" s="105">
        <v>4</v>
      </c>
      <c r="K39" s="105">
        <v>1</v>
      </c>
      <c r="L39" s="105">
        <v>0</v>
      </c>
      <c r="M39" s="105">
        <v>1</v>
      </c>
      <c r="N39" s="105">
        <v>1</v>
      </c>
      <c r="O39" s="105">
        <v>0</v>
      </c>
      <c r="P39" s="105">
        <v>5</v>
      </c>
      <c r="Q39" s="105">
        <v>0</v>
      </c>
      <c r="R39" s="105">
        <v>9</v>
      </c>
      <c r="S39" s="105">
        <v>2</v>
      </c>
      <c r="T39" s="105">
        <v>9</v>
      </c>
      <c r="U39" s="105">
        <v>4</v>
      </c>
      <c r="V39" s="105">
        <v>7</v>
      </c>
      <c r="W39" s="105">
        <v>0</v>
      </c>
      <c r="X39" s="105">
        <v>159</v>
      </c>
      <c r="Y39" s="105">
        <v>560</v>
      </c>
      <c r="Z39" s="105">
        <v>59</v>
      </c>
      <c r="AA39" s="105">
        <v>55</v>
      </c>
      <c r="AB39" s="105">
        <v>1</v>
      </c>
      <c r="AC39" s="105">
        <v>1</v>
      </c>
      <c r="AD39" s="103">
        <f t="shared" si="0"/>
        <v>281</v>
      </c>
      <c r="AE39" s="103">
        <f t="shared" si="1"/>
        <v>645</v>
      </c>
      <c r="AF39" s="127">
        <f t="shared" si="2"/>
        <v>926</v>
      </c>
    </row>
    <row r="40" spans="1:32" ht="41.25" customHeight="1">
      <c r="A40" s="269"/>
      <c r="B40" s="105" t="s">
        <v>198</v>
      </c>
      <c r="C40" s="105" t="s">
        <v>25</v>
      </c>
      <c r="D40" s="105">
        <v>6</v>
      </c>
      <c r="E40" s="105">
        <v>4</v>
      </c>
      <c r="F40" s="105">
        <v>25</v>
      </c>
      <c r="G40" s="105">
        <v>3</v>
      </c>
      <c r="H40" s="105">
        <v>5</v>
      </c>
      <c r="I40" s="105">
        <v>0</v>
      </c>
      <c r="J40" s="105">
        <v>17</v>
      </c>
      <c r="K40" s="105">
        <v>7</v>
      </c>
      <c r="L40" s="105">
        <v>3</v>
      </c>
      <c r="M40" s="105">
        <v>0</v>
      </c>
      <c r="N40" s="105">
        <v>8</v>
      </c>
      <c r="O40" s="105">
        <v>3</v>
      </c>
      <c r="P40" s="105">
        <v>13</v>
      </c>
      <c r="Q40" s="105">
        <v>2</v>
      </c>
      <c r="R40" s="105">
        <v>20</v>
      </c>
      <c r="S40" s="105">
        <v>0</v>
      </c>
      <c r="T40" s="105">
        <v>33</v>
      </c>
      <c r="U40" s="105">
        <v>4</v>
      </c>
      <c r="V40" s="105">
        <v>19</v>
      </c>
      <c r="W40" s="105">
        <v>1</v>
      </c>
      <c r="X40" s="105">
        <v>74</v>
      </c>
      <c r="Y40" s="105">
        <v>170</v>
      </c>
      <c r="Z40" s="105">
        <v>31</v>
      </c>
      <c r="AA40" s="105">
        <v>38</v>
      </c>
      <c r="AB40" s="105">
        <v>1</v>
      </c>
      <c r="AC40" s="105">
        <v>0</v>
      </c>
      <c r="AD40" s="103">
        <f t="shared" si="0"/>
        <v>255</v>
      </c>
      <c r="AE40" s="103">
        <f t="shared" si="1"/>
        <v>232</v>
      </c>
      <c r="AF40" s="127">
        <f t="shared" si="2"/>
        <v>487</v>
      </c>
    </row>
    <row r="41" spans="1:32" ht="44.25" customHeight="1">
      <c r="A41" s="269"/>
      <c r="B41" s="105" t="s">
        <v>188</v>
      </c>
      <c r="C41" s="105" t="s">
        <v>25</v>
      </c>
      <c r="D41" s="105">
        <v>4</v>
      </c>
      <c r="E41" s="105">
        <v>3</v>
      </c>
      <c r="F41" s="105">
        <v>24</v>
      </c>
      <c r="G41" s="105">
        <v>5</v>
      </c>
      <c r="H41" s="105">
        <v>4</v>
      </c>
      <c r="I41" s="105">
        <v>5</v>
      </c>
      <c r="J41" s="105">
        <v>19</v>
      </c>
      <c r="K41" s="105">
        <v>13</v>
      </c>
      <c r="L41" s="105">
        <v>2</v>
      </c>
      <c r="M41" s="105">
        <v>3</v>
      </c>
      <c r="N41" s="105">
        <v>12</v>
      </c>
      <c r="O41" s="105">
        <v>14</v>
      </c>
      <c r="P41" s="105">
        <v>39</v>
      </c>
      <c r="Q41" s="105">
        <v>6</v>
      </c>
      <c r="R41" s="105">
        <v>32</v>
      </c>
      <c r="S41" s="105">
        <v>4</v>
      </c>
      <c r="T41" s="105">
        <v>54</v>
      </c>
      <c r="U41" s="105">
        <v>14</v>
      </c>
      <c r="V41" s="105">
        <v>34</v>
      </c>
      <c r="W41" s="105">
        <v>1</v>
      </c>
      <c r="X41" s="105">
        <v>104</v>
      </c>
      <c r="Y41" s="105">
        <v>229</v>
      </c>
      <c r="Z41" s="105">
        <v>35</v>
      </c>
      <c r="AA41" s="105">
        <v>16</v>
      </c>
      <c r="AB41" s="105">
        <v>1</v>
      </c>
      <c r="AC41" s="105">
        <v>0</v>
      </c>
      <c r="AD41" s="103">
        <f t="shared" si="0"/>
        <v>364</v>
      </c>
      <c r="AE41" s="103">
        <f t="shared" si="1"/>
        <v>313</v>
      </c>
      <c r="AF41" s="127">
        <f t="shared" si="2"/>
        <v>677</v>
      </c>
    </row>
    <row r="42" spans="1:32" ht="52.5" customHeight="1">
      <c r="A42" s="269"/>
      <c r="B42" s="103" t="s">
        <v>177</v>
      </c>
      <c r="C42" s="103" t="s">
        <v>25</v>
      </c>
      <c r="D42" s="103">
        <f>SUM(D39:D41)</f>
        <v>20</v>
      </c>
      <c r="E42" s="103">
        <f aca="true" t="shared" si="5" ref="E42:AC42">SUM(E39:E41)</f>
        <v>21</v>
      </c>
      <c r="F42" s="103">
        <f t="shared" si="5"/>
        <v>64</v>
      </c>
      <c r="G42" s="103">
        <f t="shared" si="5"/>
        <v>13</v>
      </c>
      <c r="H42" s="103">
        <f t="shared" si="5"/>
        <v>11</v>
      </c>
      <c r="I42" s="103">
        <f t="shared" si="5"/>
        <v>7</v>
      </c>
      <c r="J42" s="103">
        <f t="shared" si="5"/>
        <v>40</v>
      </c>
      <c r="K42" s="103">
        <f t="shared" si="5"/>
        <v>21</v>
      </c>
      <c r="L42" s="103">
        <f t="shared" si="5"/>
        <v>5</v>
      </c>
      <c r="M42" s="103">
        <f t="shared" si="5"/>
        <v>4</v>
      </c>
      <c r="N42" s="103">
        <f t="shared" si="5"/>
        <v>21</v>
      </c>
      <c r="O42" s="103">
        <f t="shared" si="5"/>
        <v>17</v>
      </c>
      <c r="P42" s="103">
        <f t="shared" si="5"/>
        <v>57</v>
      </c>
      <c r="Q42" s="103">
        <f t="shared" si="5"/>
        <v>8</v>
      </c>
      <c r="R42" s="103">
        <f t="shared" si="5"/>
        <v>61</v>
      </c>
      <c r="S42" s="103">
        <f t="shared" si="5"/>
        <v>6</v>
      </c>
      <c r="T42" s="103">
        <f t="shared" si="5"/>
        <v>96</v>
      </c>
      <c r="U42" s="103">
        <f t="shared" si="5"/>
        <v>22</v>
      </c>
      <c r="V42" s="103">
        <f t="shared" si="5"/>
        <v>60</v>
      </c>
      <c r="W42" s="103">
        <f t="shared" si="5"/>
        <v>2</v>
      </c>
      <c r="X42" s="103">
        <f t="shared" si="5"/>
        <v>337</v>
      </c>
      <c r="Y42" s="103">
        <f t="shared" si="5"/>
        <v>959</v>
      </c>
      <c r="Z42" s="103">
        <f t="shared" si="5"/>
        <v>125</v>
      </c>
      <c r="AA42" s="103">
        <f t="shared" si="5"/>
        <v>109</v>
      </c>
      <c r="AB42" s="103">
        <f t="shared" si="5"/>
        <v>3</v>
      </c>
      <c r="AC42" s="103">
        <f t="shared" si="5"/>
        <v>1</v>
      </c>
      <c r="AD42" s="103">
        <f t="shared" si="0"/>
        <v>900</v>
      </c>
      <c r="AE42" s="103">
        <f t="shared" si="1"/>
        <v>1190</v>
      </c>
      <c r="AF42" s="127">
        <f t="shared" si="2"/>
        <v>2090</v>
      </c>
    </row>
    <row r="43" spans="1:32" ht="34.5" customHeight="1">
      <c r="A43" s="269" t="s">
        <v>70</v>
      </c>
      <c r="B43" s="105" t="s">
        <v>71</v>
      </c>
      <c r="C43" s="54" t="s">
        <v>15</v>
      </c>
      <c r="D43" s="105">
        <v>302</v>
      </c>
      <c r="E43" s="105">
        <v>262</v>
      </c>
      <c r="F43" s="105">
        <v>3</v>
      </c>
      <c r="G43" s="105">
        <v>2</v>
      </c>
      <c r="H43" s="105">
        <v>18</v>
      </c>
      <c r="I43" s="105">
        <v>10</v>
      </c>
      <c r="J43" s="105">
        <v>41</v>
      </c>
      <c r="K43" s="105">
        <v>10</v>
      </c>
      <c r="L43" s="105">
        <v>7</v>
      </c>
      <c r="M43" s="105">
        <v>5</v>
      </c>
      <c r="N43" s="105">
        <v>13</v>
      </c>
      <c r="O43" s="105">
        <v>5</v>
      </c>
      <c r="P43" s="105">
        <v>14</v>
      </c>
      <c r="Q43" s="105">
        <v>2</v>
      </c>
      <c r="R43" s="105">
        <v>14</v>
      </c>
      <c r="S43" s="105">
        <v>9</v>
      </c>
      <c r="T43" s="105">
        <v>24</v>
      </c>
      <c r="U43" s="105">
        <v>6</v>
      </c>
      <c r="V43" s="105">
        <v>1</v>
      </c>
      <c r="W43" s="105">
        <v>0</v>
      </c>
      <c r="X43" s="105">
        <v>43</v>
      </c>
      <c r="Y43" s="105">
        <v>24</v>
      </c>
      <c r="Z43" s="105">
        <v>162</v>
      </c>
      <c r="AA43" s="105">
        <v>69</v>
      </c>
      <c r="AB43" s="105">
        <v>34</v>
      </c>
      <c r="AC43" s="105">
        <v>34</v>
      </c>
      <c r="AD43" s="103">
        <f t="shared" si="0"/>
        <v>676</v>
      </c>
      <c r="AE43" s="103">
        <f t="shared" si="1"/>
        <v>438</v>
      </c>
      <c r="AF43" s="127">
        <f t="shared" si="2"/>
        <v>1114</v>
      </c>
    </row>
    <row r="44" spans="1:32" ht="34.5" customHeight="1">
      <c r="A44" s="269"/>
      <c r="B44" s="105" t="s">
        <v>49</v>
      </c>
      <c r="C44" s="54" t="s">
        <v>15</v>
      </c>
      <c r="D44" s="105">
        <v>560</v>
      </c>
      <c r="E44" s="105">
        <v>786</v>
      </c>
      <c r="F44" s="105">
        <v>10</v>
      </c>
      <c r="G44" s="105">
        <v>11</v>
      </c>
      <c r="H44" s="105">
        <v>14</v>
      </c>
      <c r="I44" s="105">
        <v>15</v>
      </c>
      <c r="J44" s="105">
        <v>20</v>
      </c>
      <c r="K44" s="105">
        <v>12</v>
      </c>
      <c r="L44" s="105">
        <v>17</v>
      </c>
      <c r="M44" s="105">
        <v>16</v>
      </c>
      <c r="N44" s="105">
        <v>22</v>
      </c>
      <c r="O44" s="105">
        <v>12</v>
      </c>
      <c r="P44" s="105">
        <v>20</v>
      </c>
      <c r="Q44" s="105">
        <v>13</v>
      </c>
      <c r="R44" s="105">
        <v>12</v>
      </c>
      <c r="S44" s="105">
        <v>14</v>
      </c>
      <c r="T44" s="105">
        <v>21</v>
      </c>
      <c r="U44" s="105">
        <v>22</v>
      </c>
      <c r="V44" s="105">
        <v>3</v>
      </c>
      <c r="W44" s="105">
        <v>1</v>
      </c>
      <c r="X44" s="105">
        <v>30</v>
      </c>
      <c r="Y44" s="105">
        <v>28</v>
      </c>
      <c r="Z44" s="105">
        <v>113</v>
      </c>
      <c r="AA44" s="105">
        <v>113</v>
      </c>
      <c r="AB44" s="105">
        <v>37</v>
      </c>
      <c r="AC44" s="105">
        <v>18</v>
      </c>
      <c r="AD44" s="103">
        <f t="shared" si="0"/>
        <v>879</v>
      </c>
      <c r="AE44" s="103">
        <f t="shared" si="1"/>
        <v>1061</v>
      </c>
      <c r="AF44" s="127">
        <f t="shared" si="2"/>
        <v>1940</v>
      </c>
    </row>
    <row r="45" spans="1:32" ht="34.5" customHeight="1">
      <c r="A45" s="269"/>
      <c r="B45" s="105" t="s">
        <v>72</v>
      </c>
      <c r="C45" s="54" t="s">
        <v>15</v>
      </c>
      <c r="D45" s="105">
        <v>245</v>
      </c>
      <c r="E45" s="105">
        <v>560</v>
      </c>
      <c r="F45" s="105">
        <v>14</v>
      </c>
      <c r="G45" s="105">
        <v>7</v>
      </c>
      <c r="H45" s="105">
        <v>11</v>
      </c>
      <c r="I45" s="105">
        <v>10</v>
      </c>
      <c r="J45" s="105">
        <v>46</v>
      </c>
      <c r="K45" s="105">
        <v>35</v>
      </c>
      <c r="L45" s="105">
        <v>17</v>
      </c>
      <c r="M45" s="105">
        <v>7</v>
      </c>
      <c r="N45" s="105">
        <v>24</v>
      </c>
      <c r="O45" s="105">
        <v>9</v>
      </c>
      <c r="P45" s="105">
        <v>33</v>
      </c>
      <c r="Q45" s="105">
        <v>4</v>
      </c>
      <c r="R45" s="105">
        <v>40</v>
      </c>
      <c r="S45" s="105">
        <v>15</v>
      </c>
      <c r="T45" s="105">
        <v>55</v>
      </c>
      <c r="U45" s="105">
        <v>22</v>
      </c>
      <c r="V45" s="105">
        <v>8</v>
      </c>
      <c r="W45" s="105">
        <v>1</v>
      </c>
      <c r="X45" s="105">
        <v>62</v>
      </c>
      <c r="Y45" s="105">
        <v>34</v>
      </c>
      <c r="Z45" s="105">
        <v>340</v>
      </c>
      <c r="AA45" s="105">
        <v>157</v>
      </c>
      <c r="AB45" s="105">
        <v>43</v>
      </c>
      <c r="AC45" s="105">
        <v>21</v>
      </c>
      <c r="AD45" s="103">
        <f t="shared" si="0"/>
        <v>938</v>
      </c>
      <c r="AE45" s="103">
        <f t="shared" si="1"/>
        <v>882</v>
      </c>
      <c r="AF45" s="127">
        <f t="shared" si="2"/>
        <v>1820</v>
      </c>
    </row>
    <row r="46" spans="1:32" ht="59.25" customHeight="1">
      <c r="A46" s="269"/>
      <c r="B46" s="105" t="s">
        <v>73</v>
      </c>
      <c r="C46" s="54" t="s">
        <v>15</v>
      </c>
      <c r="D46" s="105">
        <v>76</v>
      </c>
      <c r="E46" s="105">
        <v>178</v>
      </c>
      <c r="F46" s="105">
        <v>0</v>
      </c>
      <c r="G46" s="105">
        <v>3</v>
      </c>
      <c r="H46" s="105">
        <v>3</v>
      </c>
      <c r="I46" s="105">
        <v>8</v>
      </c>
      <c r="J46" s="105">
        <v>3</v>
      </c>
      <c r="K46" s="105">
        <v>17</v>
      </c>
      <c r="L46" s="105">
        <v>6</v>
      </c>
      <c r="M46" s="105">
        <v>12</v>
      </c>
      <c r="N46" s="105">
        <v>4</v>
      </c>
      <c r="O46" s="105">
        <v>14</v>
      </c>
      <c r="P46" s="105">
        <v>0</v>
      </c>
      <c r="Q46" s="105">
        <v>4</v>
      </c>
      <c r="R46" s="105">
        <v>0</v>
      </c>
      <c r="S46" s="105">
        <v>6</v>
      </c>
      <c r="T46" s="105">
        <v>5</v>
      </c>
      <c r="U46" s="105">
        <v>6</v>
      </c>
      <c r="V46" s="105">
        <v>0</v>
      </c>
      <c r="W46" s="105">
        <v>0</v>
      </c>
      <c r="X46" s="105">
        <v>11</v>
      </c>
      <c r="Y46" s="105">
        <v>12</v>
      </c>
      <c r="Z46" s="105">
        <v>40</v>
      </c>
      <c r="AA46" s="105">
        <v>46</v>
      </c>
      <c r="AB46" s="105">
        <v>11</v>
      </c>
      <c r="AC46" s="105">
        <v>10</v>
      </c>
      <c r="AD46" s="103">
        <f t="shared" si="0"/>
        <v>159</v>
      </c>
      <c r="AE46" s="103">
        <f t="shared" si="1"/>
        <v>316</v>
      </c>
      <c r="AF46" s="127">
        <f t="shared" si="2"/>
        <v>475</v>
      </c>
    </row>
    <row r="47" spans="1:32" ht="34.5" customHeight="1">
      <c r="A47" s="269"/>
      <c r="B47" s="105" t="s">
        <v>74</v>
      </c>
      <c r="C47" s="54" t="s">
        <v>15</v>
      </c>
      <c r="D47" s="105">
        <v>265</v>
      </c>
      <c r="E47" s="105">
        <v>173</v>
      </c>
      <c r="F47" s="105">
        <v>0</v>
      </c>
      <c r="G47" s="105">
        <v>0</v>
      </c>
      <c r="H47" s="105">
        <v>3</v>
      </c>
      <c r="I47" s="105">
        <v>3</v>
      </c>
      <c r="J47" s="105">
        <v>7</v>
      </c>
      <c r="K47" s="105">
        <v>7</v>
      </c>
      <c r="L47" s="105">
        <v>21</v>
      </c>
      <c r="M47" s="105">
        <v>7</v>
      </c>
      <c r="N47" s="105">
        <v>2</v>
      </c>
      <c r="O47" s="105">
        <v>1</v>
      </c>
      <c r="P47" s="105">
        <v>27</v>
      </c>
      <c r="Q47" s="105">
        <v>8</v>
      </c>
      <c r="R47" s="105">
        <v>2</v>
      </c>
      <c r="S47" s="105">
        <v>3</v>
      </c>
      <c r="T47" s="105">
        <v>19</v>
      </c>
      <c r="U47" s="105">
        <v>10</v>
      </c>
      <c r="V47" s="105">
        <v>3</v>
      </c>
      <c r="W47" s="105">
        <v>3</v>
      </c>
      <c r="X47" s="105">
        <v>15</v>
      </c>
      <c r="Y47" s="105">
        <v>3</v>
      </c>
      <c r="Z47" s="105">
        <v>15</v>
      </c>
      <c r="AA47" s="105">
        <v>4</v>
      </c>
      <c r="AB47" s="105">
        <v>0</v>
      </c>
      <c r="AC47" s="105">
        <v>0</v>
      </c>
      <c r="AD47" s="103">
        <f t="shared" si="0"/>
        <v>379</v>
      </c>
      <c r="AE47" s="103">
        <f t="shared" si="1"/>
        <v>222</v>
      </c>
      <c r="AF47" s="127">
        <f t="shared" si="2"/>
        <v>601</v>
      </c>
    </row>
    <row r="48" spans="1:32" ht="34.5" customHeight="1">
      <c r="A48" s="269"/>
      <c r="B48" s="105" t="s">
        <v>75</v>
      </c>
      <c r="C48" s="54" t="s">
        <v>15</v>
      </c>
      <c r="D48" s="105">
        <v>138</v>
      </c>
      <c r="E48" s="105">
        <v>915</v>
      </c>
      <c r="F48" s="105">
        <v>3</v>
      </c>
      <c r="G48" s="105">
        <v>7</v>
      </c>
      <c r="H48" s="105">
        <v>13</v>
      </c>
      <c r="I48" s="105">
        <v>24</v>
      </c>
      <c r="J48" s="105">
        <v>16</v>
      </c>
      <c r="K48" s="105">
        <v>34</v>
      </c>
      <c r="L48" s="105">
        <v>7</v>
      </c>
      <c r="M48" s="105">
        <v>13</v>
      </c>
      <c r="N48" s="105">
        <v>4</v>
      </c>
      <c r="O48" s="105">
        <v>16</v>
      </c>
      <c r="P48" s="105">
        <v>4</v>
      </c>
      <c r="Q48" s="105">
        <v>15</v>
      </c>
      <c r="R48" s="105">
        <v>4</v>
      </c>
      <c r="S48" s="105">
        <v>9</v>
      </c>
      <c r="T48" s="105">
        <v>12</v>
      </c>
      <c r="U48" s="105">
        <v>21</v>
      </c>
      <c r="V48" s="105">
        <v>2</v>
      </c>
      <c r="W48" s="105">
        <v>1</v>
      </c>
      <c r="X48" s="105">
        <v>15</v>
      </c>
      <c r="Y48" s="105">
        <v>81</v>
      </c>
      <c r="Z48" s="105">
        <v>38</v>
      </c>
      <c r="AA48" s="105">
        <v>102</v>
      </c>
      <c r="AB48" s="105">
        <v>14</v>
      </c>
      <c r="AC48" s="105">
        <v>26</v>
      </c>
      <c r="AD48" s="103">
        <f t="shared" si="0"/>
        <v>270</v>
      </c>
      <c r="AE48" s="103">
        <f t="shared" si="1"/>
        <v>1264</v>
      </c>
      <c r="AF48" s="127">
        <f t="shared" si="2"/>
        <v>1534</v>
      </c>
    </row>
    <row r="49" spans="1:32" ht="34.5" customHeight="1">
      <c r="A49" s="269"/>
      <c r="B49" s="103" t="s">
        <v>47</v>
      </c>
      <c r="C49" s="56" t="s">
        <v>15</v>
      </c>
      <c r="D49" s="103">
        <f>SUM(D43:D48)</f>
        <v>1586</v>
      </c>
      <c r="E49" s="103">
        <f aca="true" t="shared" si="6" ref="E49:P49">SUM(E43:E48)</f>
        <v>2874</v>
      </c>
      <c r="F49" s="103">
        <f t="shared" si="6"/>
        <v>30</v>
      </c>
      <c r="G49" s="103">
        <f t="shared" si="6"/>
        <v>30</v>
      </c>
      <c r="H49" s="103">
        <f t="shared" si="6"/>
        <v>62</v>
      </c>
      <c r="I49" s="103">
        <f t="shared" si="6"/>
        <v>70</v>
      </c>
      <c r="J49" s="103">
        <f t="shared" si="6"/>
        <v>133</v>
      </c>
      <c r="K49" s="103">
        <f t="shared" si="6"/>
        <v>115</v>
      </c>
      <c r="L49" s="103">
        <f t="shared" si="6"/>
        <v>75</v>
      </c>
      <c r="M49" s="103">
        <f t="shared" si="6"/>
        <v>60</v>
      </c>
      <c r="N49" s="103">
        <f t="shared" si="6"/>
        <v>69</v>
      </c>
      <c r="O49" s="103">
        <f t="shared" si="6"/>
        <v>57</v>
      </c>
      <c r="P49" s="103">
        <f t="shared" si="6"/>
        <v>98</v>
      </c>
      <c r="Q49" s="103">
        <f>SUM(Q43:Q48)</f>
        <v>46</v>
      </c>
      <c r="R49" s="103">
        <f aca="true" t="shared" si="7" ref="R49:AC49">SUM(R43:R48)</f>
        <v>72</v>
      </c>
      <c r="S49" s="103">
        <f t="shared" si="7"/>
        <v>56</v>
      </c>
      <c r="T49" s="103">
        <f t="shared" si="7"/>
        <v>136</v>
      </c>
      <c r="U49" s="103">
        <f t="shared" si="7"/>
        <v>87</v>
      </c>
      <c r="V49" s="103">
        <f t="shared" si="7"/>
        <v>17</v>
      </c>
      <c r="W49" s="103">
        <f t="shared" si="7"/>
        <v>6</v>
      </c>
      <c r="X49" s="103">
        <f t="shared" si="7"/>
        <v>176</v>
      </c>
      <c r="Y49" s="103">
        <f t="shared" si="7"/>
        <v>182</v>
      </c>
      <c r="Z49" s="103">
        <f t="shared" si="7"/>
        <v>708</v>
      </c>
      <c r="AA49" s="103">
        <f t="shared" si="7"/>
        <v>491</v>
      </c>
      <c r="AB49" s="103">
        <f t="shared" si="7"/>
        <v>139</v>
      </c>
      <c r="AC49" s="103">
        <f t="shared" si="7"/>
        <v>109</v>
      </c>
      <c r="AD49" s="103">
        <f t="shared" si="0"/>
        <v>3301</v>
      </c>
      <c r="AE49" s="103">
        <f t="shared" si="1"/>
        <v>4183</v>
      </c>
      <c r="AF49" s="127">
        <f t="shared" si="2"/>
        <v>7484</v>
      </c>
    </row>
    <row r="50" spans="1:32" ht="34.5" customHeight="1">
      <c r="A50" s="267" t="s">
        <v>76</v>
      </c>
      <c r="B50" s="268"/>
      <c r="C50" s="54" t="s">
        <v>15</v>
      </c>
      <c r="D50" s="105">
        <v>3828</v>
      </c>
      <c r="E50" s="105">
        <v>2336</v>
      </c>
      <c r="F50" s="105">
        <v>396</v>
      </c>
      <c r="G50" s="105">
        <v>39</v>
      </c>
      <c r="H50" s="105">
        <v>678</v>
      </c>
      <c r="I50" s="105">
        <v>243</v>
      </c>
      <c r="J50" s="105">
        <v>476</v>
      </c>
      <c r="K50" s="105">
        <v>146</v>
      </c>
      <c r="L50" s="105">
        <v>363</v>
      </c>
      <c r="M50" s="105">
        <v>170</v>
      </c>
      <c r="N50" s="105">
        <v>572</v>
      </c>
      <c r="O50" s="105">
        <v>247</v>
      </c>
      <c r="P50" s="105">
        <v>197</v>
      </c>
      <c r="Q50" s="105">
        <v>48</v>
      </c>
      <c r="R50" s="105">
        <v>168</v>
      </c>
      <c r="S50" s="105">
        <v>51</v>
      </c>
      <c r="T50" s="105">
        <v>259</v>
      </c>
      <c r="U50" s="105">
        <v>62</v>
      </c>
      <c r="V50" s="105">
        <v>208</v>
      </c>
      <c r="W50" s="105">
        <v>18</v>
      </c>
      <c r="X50" s="105">
        <v>267</v>
      </c>
      <c r="Y50" s="105">
        <v>214</v>
      </c>
      <c r="Z50" s="105">
        <v>408</v>
      </c>
      <c r="AA50" s="105">
        <v>130</v>
      </c>
      <c r="AB50" s="105">
        <v>144</v>
      </c>
      <c r="AC50" s="105">
        <v>38</v>
      </c>
      <c r="AD50" s="103">
        <f>AB50+Z50+X50+V50+T50+R50+P50+N50+L50+J50+H50+F50+D50</f>
        <v>7964</v>
      </c>
      <c r="AE50" s="103">
        <f>AC50+AA50+Y50+W50+U50+S50+Q50+O50+M50+K50+I50+G50+E50</f>
        <v>3742</v>
      </c>
      <c r="AF50" s="127">
        <f>SUM(AD50:AE50)</f>
        <v>11706</v>
      </c>
    </row>
    <row r="51" spans="1:32" ht="34.5" customHeight="1">
      <c r="A51" s="269" t="s">
        <v>77</v>
      </c>
      <c r="B51" s="105" t="s">
        <v>78</v>
      </c>
      <c r="C51" s="54" t="s">
        <v>15</v>
      </c>
      <c r="D51" s="105">
        <v>84</v>
      </c>
      <c r="E51" s="105">
        <v>503</v>
      </c>
      <c r="F51" s="105">
        <v>8</v>
      </c>
      <c r="G51" s="105">
        <v>5</v>
      </c>
      <c r="H51" s="105">
        <v>8</v>
      </c>
      <c r="I51" s="105">
        <v>34</v>
      </c>
      <c r="J51" s="105">
        <v>23</v>
      </c>
      <c r="K51" s="105">
        <v>89</v>
      </c>
      <c r="L51" s="105">
        <v>6</v>
      </c>
      <c r="M51" s="105">
        <v>43</v>
      </c>
      <c r="N51" s="105">
        <v>13</v>
      </c>
      <c r="O51" s="105">
        <v>52</v>
      </c>
      <c r="P51" s="105">
        <v>53</v>
      </c>
      <c r="Q51" s="105">
        <v>15</v>
      </c>
      <c r="R51" s="105">
        <v>20</v>
      </c>
      <c r="S51" s="105">
        <v>10</v>
      </c>
      <c r="T51" s="105">
        <v>108</v>
      </c>
      <c r="U51" s="105">
        <v>87</v>
      </c>
      <c r="V51" s="105">
        <v>10</v>
      </c>
      <c r="W51" s="105">
        <v>1</v>
      </c>
      <c r="X51" s="105">
        <v>27</v>
      </c>
      <c r="Y51" s="105">
        <v>91</v>
      </c>
      <c r="Z51" s="105">
        <v>44</v>
      </c>
      <c r="AA51" s="105">
        <v>96</v>
      </c>
      <c r="AB51" s="105">
        <v>28</v>
      </c>
      <c r="AC51" s="105">
        <v>58</v>
      </c>
      <c r="AD51" s="103">
        <f aca="true" t="shared" si="8" ref="AD51:AD66">AB51+Z51+X51+V51+T51+R51+P51+N51+L51+J51+H51+F51+D51</f>
        <v>432</v>
      </c>
      <c r="AE51" s="103">
        <f aca="true" t="shared" si="9" ref="AE51:AE66">AC51+AA51+Y51+W51+U51+S51+Q51+O51+M51+K51+I51+G51+E51</f>
        <v>1084</v>
      </c>
      <c r="AF51" s="127">
        <f aca="true" t="shared" si="10" ref="AF51:AF66">SUM(AD51:AE51)</f>
        <v>1516</v>
      </c>
    </row>
    <row r="52" spans="1:32" ht="34.5" customHeight="1">
      <c r="A52" s="269"/>
      <c r="B52" s="105" t="s">
        <v>79</v>
      </c>
      <c r="C52" s="54" t="s">
        <v>15</v>
      </c>
      <c r="D52" s="105">
        <v>49</v>
      </c>
      <c r="E52" s="105">
        <v>594</v>
      </c>
      <c r="F52" s="105">
        <v>7</v>
      </c>
      <c r="G52" s="105">
        <v>8</v>
      </c>
      <c r="H52" s="105">
        <v>7</v>
      </c>
      <c r="I52" s="105">
        <v>31</v>
      </c>
      <c r="J52" s="105">
        <v>15</v>
      </c>
      <c r="K52" s="105">
        <v>66</v>
      </c>
      <c r="L52" s="105">
        <v>9</v>
      </c>
      <c r="M52" s="105">
        <v>35</v>
      </c>
      <c r="N52" s="105">
        <v>2</v>
      </c>
      <c r="O52" s="105">
        <v>34</v>
      </c>
      <c r="P52" s="105">
        <v>24</v>
      </c>
      <c r="Q52" s="105">
        <v>9</v>
      </c>
      <c r="R52" s="105">
        <v>11</v>
      </c>
      <c r="S52" s="105">
        <v>7</v>
      </c>
      <c r="T52" s="105">
        <v>40</v>
      </c>
      <c r="U52" s="105">
        <v>44</v>
      </c>
      <c r="V52" s="105">
        <v>6</v>
      </c>
      <c r="W52" s="105">
        <v>1</v>
      </c>
      <c r="X52" s="105">
        <v>10</v>
      </c>
      <c r="Y52" s="105">
        <v>60</v>
      </c>
      <c r="Z52" s="105">
        <v>18</v>
      </c>
      <c r="AA52" s="105">
        <v>37</v>
      </c>
      <c r="AB52" s="105">
        <v>11</v>
      </c>
      <c r="AC52" s="105">
        <v>22</v>
      </c>
      <c r="AD52" s="103">
        <f t="shared" si="8"/>
        <v>209</v>
      </c>
      <c r="AE52" s="103">
        <f t="shared" si="9"/>
        <v>948</v>
      </c>
      <c r="AF52" s="127">
        <f t="shared" si="10"/>
        <v>1157</v>
      </c>
    </row>
    <row r="53" spans="1:32" ht="52.5" customHeight="1">
      <c r="A53" s="269"/>
      <c r="B53" s="105" t="s">
        <v>80</v>
      </c>
      <c r="C53" s="54" t="s">
        <v>15</v>
      </c>
      <c r="D53" s="105">
        <v>39</v>
      </c>
      <c r="E53" s="105">
        <v>462</v>
      </c>
      <c r="F53" s="105">
        <v>0</v>
      </c>
      <c r="G53" s="105">
        <v>6</v>
      </c>
      <c r="H53" s="105">
        <v>4</v>
      </c>
      <c r="I53" s="105">
        <v>28</v>
      </c>
      <c r="J53" s="105">
        <v>8</v>
      </c>
      <c r="K53" s="105">
        <v>58</v>
      </c>
      <c r="L53" s="105">
        <v>5</v>
      </c>
      <c r="M53" s="105">
        <v>26</v>
      </c>
      <c r="N53" s="105">
        <v>8</v>
      </c>
      <c r="O53" s="105">
        <v>42</v>
      </c>
      <c r="P53" s="105">
        <v>20</v>
      </c>
      <c r="Q53" s="105">
        <v>12</v>
      </c>
      <c r="R53" s="105">
        <v>4</v>
      </c>
      <c r="S53" s="105">
        <v>9</v>
      </c>
      <c r="T53" s="105">
        <v>67</v>
      </c>
      <c r="U53" s="105">
        <v>83</v>
      </c>
      <c r="V53" s="105">
        <v>7</v>
      </c>
      <c r="W53" s="105">
        <v>6</v>
      </c>
      <c r="X53" s="105">
        <v>9</v>
      </c>
      <c r="Y53" s="105">
        <v>54</v>
      </c>
      <c r="Z53" s="105">
        <v>14</v>
      </c>
      <c r="AA53" s="105">
        <v>80</v>
      </c>
      <c r="AB53" s="105">
        <v>7</v>
      </c>
      <c r="AC53" s="105">
        <v>20</v>
      </c>
      <c r="AD53" s="103">
        <f t="shared" si="8"/>
        <v>192</v>
      </c>
      <c r="AE53" s="103">
        <f t="shared" si="9"/>
        <v>886</v>
      </c>
      <c r="AF53" s="127">
        <f t="shared" si="10"/>
        <v>1078</v>
      </c>
    </row>
    <row r="54" spans="1:32" ht="34.5" customHeight="1">
      <c r="A54" s="269"/>
      <c r="B54" s="105" t="s">
        <v>81</v>
      </c>
      <c r="C54" s="54" t="s">
        <v>15</v>
      </c>
      <c r="D54" s="105">
        <v>66</v>
      </c>
      <c r="E54" s="105">
        <v>935</v>
      </c>
      <c r="F54" s="105">
        <v>3</v>
      </c>
      <c r="G54" s="105">
        <v>5</v>
      </c>
      <c r="H54" s="105">
        <v>8</v>
      </c>
      <c r="I54" s="105">
        <v>159</v>
      </c>
      <c r="J54" s="105">
        <v>22</v>
      </c>
      <c r="K54" s="105">
        <v>118</v>
      </c>
      <c r="L54" s="105">
        <v>17</v>
      </c>
      <c r="M54" s="105">
        <v>172</v>
      </c>
      <c r="N54" s="105">
        <v>17</v>
      </c>
      <c r="O54" s="105">
        <v>180</v>
      </c>
      <c r="P54" s="105">
        <v>4</v>
      </c>
      <c r="Q54" s="105">
        <v>17</v>
      </c>
      <c r="R54" s="105">
        <v>13</v>
      </c>
      <c r="S54" s="105">
        <v>25</v>
      </c>
      <c r="T54" s="105">
        <v>16</v>
      </c>
      <c r="U54" s="105">
        <v>56</v>
      </c>
      <c r="V54" s="105">
        <v>0</v>
      </c>
      <c r="W54" s="105">
        <v>0</v>
      </c>
      <c r="X54" s="105">
        <v>19</v>
      </c>
      <c r="Y54" s="105">
        <v>34</v>
      </c>
      <c r="Z54" s="105">
        <v>37</v>
      </c>
      <c r="AA54" s="105">
        <v>159</v>
      </c>
      <c r="AB54" s="105">
        <v>24</v>
      </c>
      <c r="AC54" s="105">
        <v>186</v>
      </c>
      <c r="AD54" s="103">
        <f t="shared" si="8"/>
        <v>246</v>
      </c>
      <c r="AE54" s="103">
        <f t="shared" si="9"/>
        <v>2046</v>
      </c>
      <c r="AF54" s="127">
        <f t="shared" si="10"/>
        <v>2292</v>
      </c>
    </row>
    <row r="55" spans="1:32" ht="34.5" customHeight="1">
      <c r="A55" s="269"/>
      <c r="B55" s="105" t="s">
        <v>82</v>
      </c>
      <c r="C55" s="54" t="s">
        <v>15</v>
      </c>
      <c r="D55" s="105">
        <v>0</v>
      </c>
      <c r="E55" s="105">
        <v>101</v>
      </c>
      <c r="F55" s="105">
        <v>0</v>
      </c>
      <c r="G55" s="105">
        <v>0</v>
      </c>
      <c r="H55" s="105">
        <v>0</v>
      </c>
      <c r="I55" s="105">
        <v>5</v>
      </c>
      <c r="J55" s="105">
        <v>0</v>
      </c>
      <c r="K55" s="105">
        <v>14</v>
      </c>
      <c r="L55" s="105">
        <v>0</v>
      </c>
      <c r="M55" s="105">
        <v>21</v>
      </c>
      <c r="N55" s="105">
        <v>0</v>
      </c>
      <c r="O55" s="105">
        <v>9</v>
      </c>
      <c r="P55" s="105">
        <v>0</v>
      </c>
      <c r="Q55" s="105">
        <v>5</v>
      </c>
      <c r="R55" s="105">
        <v>0</v>
      </c>
      <c r="S55" s="105">
        <v>1</v>
      </c>
      <c r="T55" s="105">
        <v>0</v>
      </c>
      <c r="U55" s="105">
        <v>8</v>
      </c>
      <c r="V55" s="105">
        <v>0</v>
      </c>
      <c r="W55" s="105">
        <v>0</v>
      </c>
      <c r="X55" s="105">
        <v>0</v>
      </c>
      <c r="Y55" s="105">
        <v>11</v>
      </c>
      <c r="Z55" s="105">
        <v>0</v>
      </c>
      <c r="AA55" s="105">
        <v>19</v>
      </c>
      <c r="AB55" s="105">
        <v>0</v>
      </c>
      <c r="AC55" s="105">
        <v>20</v>
      </c>
      <c r="AD55" s="103">
        <f t="shared" si="8"/>
        <v>0</v>
      </c>
      <c r="AE55" s="103">
        <f t="shared" si="9"/>
        <v>214</v>
      </c>
      <c r="AF55" s="127">
        <f t="shared" si="10"/>
        <v>214</v>
      </c>
    </row>
    <row r="56" spans="1:32" ht="59.25" customHeight="1">
      <c r="A56" s="269"/>
      <c r="B56" s="103" t="s">
        <v>83</v>
      </c>
      <c r="C56" s="56" t="s">
        <v>15</v>
      </c>
      <c r="D56" s="103">
        <f>SUM(D51:D55)</f>
        <v>238</v>
      </c>
      <c r="E56" s="103">
        <f aca="true" t="shared" si="11" ref="E56:AC56">SUM(E51:E55)</f>
        <v>2595</v>
      </c>
      <c r="F56" s="103">
        <f t="shared" si="11"/>
        <v>18</v>
      </c>
      <c r="G56" s="103">
        <f t="shared" si="11"/>
        <v>24</v>
      </c>
      <c r="H56" s="103">
        <f t="shared" si="11"/>
        <v>27</v>
      </c>
      <c r="I56" s="103">
        <f t="shared" si="11"/>
        <v>257</v>
      </c>
      <c r="J56" s="103">
        <f t="shared" si="11"/>
        <v>68</v>
      </c>
      <c r="K56" s="103">
        <f t="shared" si="11"/>
        <v>345</v>
      </c>
      <c r="L56" s="103">
        <f t="shared" si="11"/>
        <v>37</v>
      </c>
      <c r="M56" s="103">
        <f t="shared" si="11"/>
        <v>297</v>
      </c>
      <c r="N56" s="103">
        <f t="shared" si="11"/>
        <v>40</v>
      </c>
      <c r="O56" s="103">
        <f t="shared" si="11"/>
        <v>317</v>
      </c>
      <c r="P56" s="103">
        <f t="shared" si="11"/>
        <v>101</v>
      </c>
      <c r="Q56" s="103">
        <f t="shared" si="11"/>
        <v>58</v>
      </c>
      <c r="R56" s="103">
        <f t="shared" si="11"/>
        <v>48</v>
      </c>
      <c r="S56" s="103">
        <f t="shared" si="11"/>
        <v>52</v>
      </c>
      <c r="T56" s="103">
        <f t="shared" si="11"/>
        <v>231</v>
      </c>
      <c r="U56" s="103">
        <f t="shared" si="11"/>
        <v>278</v>
      </c>
      <c r="V56" s="103">
        <f t="shared" si="11"/>
        <v>23</v>
      </c>
      <c r="W56" s="103">
        <f t="shared" si="11"/>
        <v>8</v>
      </c>
      <c r="X56" s="103">
        <f t="shared" si="11"/>
        <v>65</v>
      </c>
      <c r="Y56" s="103">
        <f t="shared" si="11"/>
        <v>250</v>
      </c>
      <c r="Z56" s="103">
        <f t="shared" si="11"/>
        <v>113</v>
      </c>
      <c r="AA56" s="103">
        <f t="shared" si="11"/>
        <v>391</v>
      </c>
      <c r="AB56" s="103">
        <f t="shared" si="11"/>
        <v>70</v>
      </c>
      <c r="AC56" s="103">
        <f t="shared" si="11"/>
        <v>306</v>
      </c>
      <c r="AD56" s="103">
        <f t="shared" si="8"/>
        <v>1079</v>
      </c>
      <c r="AE56" s="103">
        <f t="shared" si="9"/>
        <v>5178</v>
      </c>
      <c r="AF56" s="127">
        <f t="shared" si="10"/>
        <v>6257</v>
      </c>
    </row>
    <row r="57" spans="1:32" ht="34.5" customHeight="1">
      <c r="A57" s="269" t="s">
        <v>84</v>
      </c>
      <c r="B57" s="105" t="s">
        <v>178</v>
      </c>
      <c r="C57" s="105" t="s">
        <v>26</v>
      </c>
      <c r="D57" s="105">
        <v>0</v>
      </c>
      <c r="E57" s="105">
        <v>1</v>
      </c>
      <c r="F57" s="105">
        <v>0</v>
      </c>
      <c r="G57" s="105">
        <v>0</v>
      </c>
      <c r="H57" s="105">
        <v>0</v>
      </c>
      <c r="I57" s="105">
        <v>1</v>
      </c>
      <c r="J57" s="105">
        <v>1</v>
      </c>
      <c r="K57" s="105">
        <v>1</v>
      </c>
      <c r="L57" s="105">
        <v>0</v>
      </c>
      <c r="M57" s="105">
        <v>1</v>
      </c>
      <c r="N57" s="105">
        <v>0</v>
      </c>
      <c r="O57" s="105">
        <v>2</v>
      </c>
      <c r="P57" s="105">
        <v>2</v>
      </c>
      <c r="Q57" s="105">
        <v>1</v>
      </c>
      <c r="R57" s="105">
        <v>0</v>
      </c>
      <c r="S57" s="105">
        <v>0</v>
      </c>
      <c r="T57" s="105">
        <v>2</v>
      </c>
      <c r="U57" s="105">
        <v>0</v>
      </c>
      <c r="V57" s="105">
        <v>1</v>
      </c>
      <c r="W57" s="105">
        <v>0</v>
      </c>
      <c r="X57" s="105">
        <v>0</v>
      </c>
      <c r="Y57" s="105">
        <v>2</v>
      </c>
      <c r="Z57" s="105">
        <v>30</v>
      </c>
      <c r="AA57" s="105">
        <v>313</v>
      </c>
      <c r="AB57" s="105">
        <v>0</v>
      </c>
      <c r="AC57" s="105">
        <v>0</v>
      </c>
      <c r="AD57" s="103">
        <f t="shared" si="8"/>
        <v>36</v>
      </c>
      <c r="AE57" s="103">
        <f t="shared" si="9"/>
        <v>322</v>
      </c>
      <c r="AF57" s="127">
        <f t="shared" si="10"/>
        <v>358</v>
      </c>
    </row>
    <row r="58" spans="1:32" ht="34.5" customHeight="1">
      <c r="A58" s="269"/>
      <c r="B58" s="105" t="s">
        <v>81</v>
      </c>
      <c r="C58" s="105" t="s">
        <v>26</v>
      </c>
      <c r="D58" s="105">
        <v>0</v>
      </c>
      <c r="E58" s="105">
        <v>4</v>
      </c>
      <c r="F58" s="105">
        <v>0</v>
      </c>
      <c r="G58" s="105">
        <v>0</v>
      </c>
      <c r="H58" s="105">
        <v>0</v>
      </c>
      <c r="I58" s="105">
        <v>3</v>
      </c>
      <c r="J58" s="105">
        <v>0</v>
      </c>
      <c r="K58" s="105">
        <v>7</v>
      </c>
      <c r="L58" s="105">
        <v>0</v>
      </c>
      <c r="M58" s="105">
        <v>3</v>
      </c>
      <c r="N58" s="105">
        <v>0</v>
      </c>
      <c r="O58" s="105">
        <v>4</v>
      </c>
      <c r="P58" s="105">
        <v>0</v>
      </c>
      <c r="Q58" s="105">
        <v>1</v>
      </c>
      <c r="R58" s="105">
        <v>0</v>
      </c>
      <c r="S58" s="105">
        <v>1</v>
      </c>
      <c r="T58" s="105">
        <v>0</v>
      </c>
      <c r="U58" s="105">
        <v>0</v>
      </c>
      <c r="V58" s="105">
        <v>0</v>
      </c>
      <c r="W58" s="105">
        <v>0</v>
      </c>
      <c r="X58" s="105">
        <v>0</v>
      </c>
      <c r="Y58" s="105">
        <v>1</v>
      </c>
      <c r="Z58" s="105">
        <v>85</v>
      </c>
      <c r="AA58" s="105">
        <v>706</v>
      </c>
      <c r="AB58" s="105">
        <v>2</v>
      </c>
      <c r="AC58" s="105">
        <v>0</v>
      </c>
      <c r="AD58" s="103">
        <f t="shared" si="8"/>
        <v>87</v>
      </c>
      <c r="AE58" s="103">
        <f t="shared" si="9"/>
        <v>730</v>
      </c>
      <c r="AF58" s="127">
        <f t="shared" si="10"/>
        <v>817</v>
      </c>
    </row>
    <row r="59" spans="1:32" ht="52.5" customHeight="1">
      <c r="A59" s="269"/>
      <c r="B59" s="103" t="s">
        <v>180</v>
      </c>
      <c r="C59" s="103" t="s">
        <v>26</v>
      </c>
      <c r="D59" s="103">
        <f>SUM(D57:D58)</f>
        <v>0</v>
      </c>
      <c r="E59" s="103">
        <f aca="true" t="shared" si="12" ref="E59:AC59">SUM(E57:E58)</f>
        <v>5</v>
      </c>
      <c r="F59" s="103">
        <f t="shared" si="12"/>
        <v>0</v>
      </c>
      <c r="G59" s="103">
        <f t="shared" si="12"/>
        <v>0</v>
      </c>
      <c r="H59" s="103">
        <f t="shared" si="12"/>
        <v>0</v>
      </c>
      <c r="I59" s="103">
        <f t="shared" si="12"/>
        <v>4</v>
      </c>
      <c r="J59" s="103">
        <f t="shared" si="12"/>
        <v>1</v>
      </c>
      <c r="K59" s="103">
        <f t="shared" si="12"/>
        <v>8</v>
      </c>
      <c r="L59" s="103">
        <f t="shared" si="12"/>
        <v>0</v>
      </c>
      <c r="M59" s="103">
        <f t="shared" si="12"/>
        <v>4</v>
      </c>
      <c r="N59" s="103">
        <f t="shared" si="12"/>
        <v>0</v>
      </c>
      <c r="O59" s="103">
        <f t="shared" si="12"/>
        <v>6</v>
      </c>
      <c r="P59" s="103">
        <f t="shared" si="12"/>
        <v>2</v>
      </c>
      <c r="Q59" s="103">
        <f t="shared" si="12"/>
        <v>2</v>
      </c>
      <c r="R59" s="103">
        <f t="shared" si="12"/>
        <v>0</v>
      </c>
      <c r="S59" s="103">
        <f t="shared" si="12"/>
        <v>1</v>
      </c>
      <c r="T59" s="103">
        <f t="shared" si="12"/>
        <v>2</v>
      </c>
      <c r="U59" s="103">
        <f t="shared" si="12"/>
        <v>0</v>
      </c>
      <c r="V59" s="103">
        <f t="shared" si="12"/>
        <v>1</v>
      </c>
      <c r="W59" s="103">
        <f t="shared" si="12"/>
        <v>0</v>
      </c>
      <c r="X59" s="103">
        <f t="shared" si="12"/>
        <v>0</v>
      </c>
      <c r="Y59" s="103">
        <f t="shared" si="12"/>
        <v>3</v>
      </c>
      <c r="Z59" s="103">
        <f t="shared" si="12"/>
        <v>115</v>
      </c>
      <c r="AA59" s="103">
        <f t="shared" si="12"/>
        <v>1019</v>
      </c>
      <c r="AB59" s="103">
        <f t="shared" si="12"/>
        <v>2</v>
      </c>
      <c r="AC59" s="103">
        <f t="shared" si="12"/>
        <v>0</v>
      </c>
      <c r="AD59" s="103">
        <f>AB59+Z59+X59+V59+T59+R59+P59+N59+L59+J59+H59+F59+D59</f>
        <v>123</v>
      </c>
      <c r="AE59" s="103">
        <f>AC59+AA59+Y59+W59+U59+S59+Q59+O59+M59+K59+I59+G59+E59</f>
        <v>1052</v>
      </c>
      <c r="AF59" s="127">
        <f>SUM(AD59:AE59)</f>
        <v>1175</v>
      </c>
    </row>
    <row r="60" spans="1:32" ht="34.5" customHeight="1">
      <c r="A60" s="269" t="s">
        <v>179</v>
      </c>
      <c r="B60" s="105" t="s">
        <v>178</v>
      </c>
      <c r="C60" s="105" t="s">
        <v>25</v>
      </c>
      <c r="D60" s="105">
        <v>0</v>
      </c>
      <c r="E60" s="105">
        <v>2</v>
      </c>
      <c r="F60" s="105">
        <v>0</v>
      </c>
      <c r="G60" s="105">
        <v>0</v>
      </c>
      <c r="H60" s="105">
        <v>0</v>
      </c>
      <c r="I60" s="105">
        <v>1</v>
      </c>
      <c r="J60" s="105">
        <v>0</v>
      </c>
      <c r="K60" s="105">
        <v>2</v>
      </c>
      <c r="L60" s="105">
        <v>0</v>
      </c>
      <c r="M60" s="105">
        <v>0</v>
      </c>
      <c r="N60" s="105">
        <v>0</v>
      </c>
      <c r="O60" s="105">
        <v>0</v>
      </c>
      <c r="P60" s="105">
        <v>0</v>
      </c>
      <c r="Q60" s="105">
        <v>0</v>
      </c>
      <c r="R60" s="105">
        <v>1</v>
      </c>
      <c r="S60" s="105">
        <v>0</v>
      </c>
      <c r="T60" s="105">
        <v>3</v>
      </c>
      <c r="U60" s="105">
        <v>1</v>
      </c>
      <c r="V60" s="105">
        <v>0</v>
      </c>
      <c r="W60" s="105">
        <v>0</v>
      </c>
      <c r="X60" s="105">
        <v>13</v>
      </c>
      <c r="Y60" s="105">
        <v>163</v>
      </c>
      <c r="Z60" s="105">
        <v>1</v>
      </c>
      <c r="AA60" s="105">
        <v>3</v>
      </c>
      <c r="AB60" s="105">
        <v>0</v>
      </c>
      <c r="AC60" s="105">
        <v>0</v>
      </c>
      <c r="AD60" s="103">
        <f t="shared" si="8"/>
        <v>18</v>
      </c>
      <c r="AE60" s="103">
        <f t="shared" si="9"/>
        <v>172</v>
      </c>
      <c r="AF60" s="127">
        <f t="shared" si="10"/>
        <v>190</v>
      </c>
    </row>
    <row r="61" spans="1:32" ht="34.5" customHeight="1">
      <c r="A61" s="269"/>
      <c r="B61" s="105" t="s">
        <v>158</v>
      </c>
      <c r="C61" s="105" t="s">
        <v>25</v>
      </c>
      <c r="D61" s="105">
        <v>3</v>
      </c>
      <c r="E61" s="105">
        <v>5</v>
      </c>
      <c r="F61" s="105">
        <v>0</v>
      </c>
      <c r="G61" s="105">
        <v>0</v>
      </c>
      <c r="H61" s="105">
        <v>3</v>
      </c>
      <c r="I61" s="105">
        <v>3</v>
      </c>
      <c r="J61" s="105">
        <v>10</v>
      </c>
      <c r="K61" s="105">
        <v>7</v>
      </c>
      <c r="L61" s="105">
        <v>2</v>
      </c>
      <c r="M61" s="105">
        <v>7</v>
      </c>
      <c r="N61" s="105">
        <v>5</v>
      </c>
      <c r="O61" s="105">
        <v>20</v>
      </c>
      <c r="P61" s="105">
        <v>0</v>
      </c>
      <c r="Q61" s="105">
        <v>0</v>
      </c>
      <c r="R61" s="105">
        <v>2</v>
      </c>
      <c r="S61" s="105">
        <v>0</v>
      </c>
      <c r="T61" s="105">
        <v>4</v>
      </c>
      <c r="U61" s="105">
        <v>2</v>
      </c>
      <c r="V61" s="105">
        <v>1</v>
      </c>
      <c r="W61" s="105">
        <v>0</v>
      </c>
      <c r="X61" s="105">
        <v>56</v>
      </c>
      <c r="Y61" s="105">
        <v>490</v>
      </c>
      <c r="Z61" s="105">
        <v>14</v>
      </c>
      <c r="AA61" s="105">
        <v>25</v>
      </c>
      <c r="AB61" s="105">
        <v>1</v>
      </c>
      <c r="AC61" s="105">
        <v>0</v>
      </c>
      <c r="AD61" s="103">
        <f t="shared" si="8"/>
        <v>101</v>
      </c>
      <c r="AE61" s="103">
        <f t="shared" si="9"/>
        <v>559</v>
      </c>
      <c r="AF61" s="127">
        <f t="shared" si="10"/>
        <v>660</v>
      </c>
    </row>
    <row r="62" spans="1:32" ht="63.75" customHeight="1">
      <c r="A62" s="269"/>
      <c r="B62" s="103" t="s">
        <v>192</v>
      </c>
      <c r="C62" s="103" t="s">
        <v>25</v>
      </c>
      <c r="D62" s="103">
        <f>SUM(D60:D61)</f>
        <v>3</v>
      </c>
      <c r="E62" s="103">
        <f aca="true" t="shared" si="13" ref="E62:AC62">SUM(E60:E61)</f>
        <v>7</v>
      </c>
      <c r="F62" s="103">
        <f t="shared" si="13"/>
        <v>0</v>
      </c>
      <c r="G62" s="103">
        <f t="shared" si="13"/>
        <v>0</v>
      </c>
      <c r="H62" s="103">
        <f t="shared" si="13"/>
        <v>3</v>
      </c>
      <c r="I62" s="103">
        <f t="shared" si="13"/>
        <v>4</v>
      </c>
      <c r="J62" s="103">
        <f t="shared" si="13"/>
        <v>10</v>
      </c>
      <c r="K62" s="103">
        <f t="shared" si="13"/>
        <v>9</v>
      </c>
      <c r="L62" s="103">
        <f t="shared" si="13"/>
        <v>2</v>
      </c>
      <c r="M62" s="103">
        <f t="shared" si="13"/>
        <v>7</v>
      </c>
      <c r="N62" s="103">
        <f t="shared" si="13"/>
        <v>5</v>
      </c>
      <c r="O62" s="103">
        <f t="shared" si="13"/>
        <v>20</v>
      </c>
      <c r="P62" s="103">
        <f t="shared" si="13"/>
        <v>0</v>
      </c>
      <c r="Q62" s="103">
        <f t="shared" si="13"/>
        <v>0</v>
      </c>
      <c r="R62" s="103">
        <f t="shared" si="13"/>
        <v>3</v>
      </c>
      <c r="S62" s="103">
        <f t="shared" si="13"/>
        <v>0</v>
      </c>
      <c r="T62" s="103">
        <f t="shared" si="13"/>
        <v>7</v>
      </c>
      <c r="U62" s="103">
        <f t="shared" si="13"/>
        <v>3</v>
      </c>
      <c r="V62" s="103">
        <f t="shared" si="13"/>
        <v>1</v>
      </c>
      <c r="W62" s="103">
        <f t="shared" si="13"/>
        <v>0</v>
      </c>
      <c r="X62" s="103">
        <f t="shared" si="13"/>
        <v>69</v>
      </c>
      <c r="Y62" s="103">
        <f t="shared" si="13"/>
        <v>653</v>
      </c>
      <c r="Z62" s="103">
        <f t="shared" si="13"/>
        <v>15</v>
      </c>
      <c r="AA62" s="103">
        <f t="shared" si="13"/>
        <v>28</v>
      </c>
      <c r="AB62" s="103">
        <f t="shared" si="13"/>
        <v>1</v>
      </c>
      <c r="AC62" s="103">
        <f t="shared" si="13"/>
        <v>0</v>
      </c>
      <c r="AD62" s="103">
        <f t="shared" si="8"/>
        <v>119</v>
      </c>
      <c r="AE62" s="103">
        <f t="shared" si="9"/>
        <v>731</v>
      </c>
      <c r="AF62" s="127">
        <f t="shared" si="10"/>
        <v>850</v>
      </c>
    </row>
    <row r="63" spans="1:32" ht="34.5" customHeight="1">
      <c r="A63" s="267" t="s">
        <v>86</v>
      </c>
      <c r="B63" s="268"/>
      <c r="C63" s="54" t="s">
        <v>15</v>
      </c>
      <c r="D63" s="105">
        <v>501</v>
      </c>
      <c r="E63" s="105">
        <v>2030</v>
      </c>
      <c r="F63" s="105">
        <v>591</v>
      </c>
      <c r="G63" s="105">
        <v>255</v>
      </c>
      <c r="H63" s="105">
        <v>268</v>
      </c>
      <c r="I63" s="105">
        <v>259</v>
      </c>
      <c r="J63" s="105">
        <v>264</v>
      </c>
      <c r="K63" s="105">
        <v>225</v>
      </c>
      <c r="L63" s="105">
        <v>108</v>
      </c>
      <c r="M63" s="105">
        <v>80</v>
      </c>
      <c r="N63" s="105">
        <v>55</v>
      </c>
      <c r="O63" s="105">
        <v>77</v>
      </c>
      <c r="P63" s="105">
        <v>654</v>
      </c>
      <c r="Q63" s="105">
        <v>290</v>
      </c>
      <c r="R63" s="105">
        <v>399</v>
      </c>
      <c r="S63" s="105">
        <v>130</v>
      </c>
      <c r="T63" s="105">
        <v>290</v>
      </c>
      <c r="U63" s="105">
        <v>118</v>
      </c>
      <c r="V63" s="105">
        <v>154</v>
      </c>
      <c r="W63" s="105">
        <v>41</v>
      </c>
      <c r="X63" s="105">
        <v>25</v>
      </c>
      <c r="Y63" s="105">
        <v>48</v>
      </c>
      <c r="Z63" s="105">
        <v>338</v>
      </c>
      <c r="AA63" s="105">
        <v>514</v>
      </c>
      <c r="AB63" s="105">
        <v>86</v>
      </c>
      <c r="AC63" s="105">
        <v>94</v>
      </c>
      <c r="AD63" s="103">
        <f t="shared" si="8"/>
        <v>3733</v>
      </c>
      <c r="AE63" s="103">
        <f t="shared" si="9"/>
        <v>4161</v>
      </c>
      <c r="AF63" s="127">
        <f t="shared" si="10"/>
        <v>7894</v>
      </c>
    </row>
    <row r="64" spans="1:32" ht="34.5" customHeight="1">
      <c r="A64" s="267" t="s">
        <v>87</v>
      </c>
      <c r="B64" s="268"/>
      <c r="C64" s="54" t="s">
        <v>15</v>
      </c>
      <c r="D64" s="105">
        <v>89</v>
      </c>
      <c r="E64" s="105">
        <v>44</v>
      </c>
      <c r="F64" s="105">
        <v>25</v>
      </c>
      <c r="G64" s="105">
        <v>1</v>
      </c>
      <c r="H64" s="105">
        <v>33</v>
      </c>
      <c r="I64" s="105">
        <v>26</v>
      </c>
      <c r="J64" s="105">
        <v>67</v>
      </c>
      <c r="K64" s="105">
        <v>33</v>
      </c>
      <c r="L64" s="105">
        <v>53</v>
      </c>
      <c r="M64" s="105">
        <v>55</v>
      </c>
      <c r="N64" s="105">
        <v>68</v>
      </c>
      <c r="O64" s="105">
        <v>42</v>
      </c>
      <c r="P64" s="105">
        <v>15</v>
      </c>
      <c r="Q64" s="105">
        <v>6</v>
      </c>
      <c r="R64" s="105">
        <v>25</v>
      </c>
      <c r="S64" s="105">
        <v>5</v>
      </c>
      <c r="T64" s="105">
        <v>30</v>
      </c>
      <c r="U64" s="105">
        <v>3</v>
      </c>
      <c r="V64" s="105">
        <v>13</v>
      </c>
      <c r="W64" s="105">
        <v>0</v>
      </c>
      <c r="X64" s="105">
        <v>31</v>
      </c>
      <c r="Y64" s="105">
        <v>22</v>
      </c>
      <c r="Z64" s="105">
        <v>22</v>
      </c>
      <c r="AA64" s="105">
        <v>4</v>
      </c>
      <c r="AB64" s="105">
        <v>20</v>
      </c>
      <c r="AC64" s="105">
        <v>7</v>
      </c>
      <c r="AD64" s="103">
        <f t="shared" si="8"/>
        <v>491</v>
      </c>
      <c r="AE64" s="103">
        <f t="shared" si="9"/>
        <v>248</v>
      </c>
      <c r="AF64" s="127">
        <f t="shared" si="10"/>
        <v>739</v>
      </c>
    </row>
    <row r="65" spans="1:32" ht="34.5" customHeight="1">
      <c r="A65" s="267" t="s">
        <v>88</v>
      </c>
      <c r="B65" s="268"/>
      <c r="C65" s="54" t="s">
        <v>15</v>
      </c>
      <c r="D65" s="105">
        <v>187</v>
      </c>
      <c r="E65" s="105">
        <v>311</v>
      </c>
      <c r="F65" s="105">
        <v>9</v>
      </c>
      <c r="G65" s="105">
        <v>7</v>
      </c>
      <c r="H65" s="105">
        <v>24</v>
      </c>
      <c r="I65" s="105">
        <v>16</v>
      </c>
      <c r="J65" s="105">
        <v>17</v>
      </c>
      <c r="K65" s="105">
        <v>20</v>
      </c>
      <c r="L65" s="105">
        <v>9</v>
      </c>
      <c r="M65" s="105">
        <v>18</v>
      </c>
      <c r="N65" s="105">
        <v>12</v>
      </c>
      <c r="O65" s="105">
        <v>21</v>
      </c>
      <c r="P65" s="105">
        <v>2</v>
      </c>
      <c r="Q65" s="105">
        <v>6</v>
      </c>
      <c r="R65" s="105">
        <v>4</v>
      </c>
      <c r="S65" s="105">
        <v>3</v>
      </c>
      <c r="T65" s="105">
        <v>13</v>
      </c>
      <c r="U65" s="105">
        <v>9</v>
      </c>
      <c r="V65" s="105">
        <v>7</v>
      </c>
      <c r="W65" s="105">
        <v>2</v>
      </c>
      <c r="X65" s="105">
        <v>57</v>
      </c>
      <c r="Y65" s="105">
        <v>54</v>
      </c>
      <c r="Z65" s="105">
        <v>12</v>
      </c>
      <c r="AA65" s="105">
        <v>9</v>
      </c>
      <c r="AB65" s="105">
        <v>2</v>
      </c>
      <c r="AC65" s="105">
        <v>1</v>
      </c>
      <c r="AD65" s="103">
        <f t="shared" si="8"/>
        <v>355</v>
      </c>
      <c r="AE65" s="103">
        <f t="shared" si="9"/>
        <v>477</v>
      </c>
      <c r="AF65" s="127">
        <f t="shared" si="10"/>
        <v>832</v>
      </c>
    </row>
    <row r="66" spans="1:32" ht="34.5" customHeight="1" thickBot="1">
      <c r="A66" s="270" t="s">
        <v>88</v>
      </c>
      <c r="B66" s="271"/>
      <c r="C66" s="106" t="s">
        <v>25</v>
      </c>
      <c r="D66" s="106">
        <v>8</v>
      </c>
      <c r="E66" s="106">
        <v>6</v>
      </c>
      <c r="F66" s="106">
        <v>0</v>
      </c>
      <c r="G66" s="106">
        <v>0</v>
      </c>
      <c r="H66" s="106">
        <v>0</v>
      </c>
      <c r="I66" s="106">
        <v>1</v>
      </c>
      <c r="J66" s="106">
        <v>3</v>
      </c>
      <c r="K66" s="106">
        <v>0</v>
      </c>
      <c r="L66" s="106">
        <v>1</v>
      </c>
      <c r="M66" s="106">
        <v>0</v>
      </c>
      <c r="N66" s="106">
        <v>1</v>
      </c>
      <c r="O66" s="106">
        <v>2</v>
      </c>
      <c r="P66" s="106">
        <v>0</v>
      </c>
      <c r="Q66" s="106">
        <v>0</v>
      </c>
      <c r="R66" s="106">
        <v>0</v>
      </c>
      <c r="S66" s="106">
        <v>0</v>
      </c>
      <c r="T66" s="106">
        <v>1</v>
      </c>
      <c r="U66" s="106">
        <v>0</v>
      </c>
      <c r="V66" s="106">
        <v>0</v>
      </c>
      <c r="W66" s="106">
        <v>0</v>
      </c>
      <c r="X66" s="106">
        <v>31</v>
      </c>
      <c r="Y66" s="106">
        <v>60</v>
      </c>
      <c r="Z66" s="106">
        <v>0</v>
      </c>
      <c r="AA66" s="106">
        <v>1</v>
      </c>
      <c r="AB66" s="106">
        <v>0</v>
      </c>
      <c r="AC66" s="106">
        <v>0</v>
      </c>
      <c r="AD66" s="104">
        <f t="shared" si="8"/>
        <v>45</v>
      </c>
      <c r="AE66" s="104">
        <f t="shared" si="9"/>
        <v>70</v>
      </c>
      <c r="AF66" s="129">
        <f t="shared" si="10"/>
        <v>115</v>
      </c>
    </row>
    <row r="67" spans="1:32" ht="49.5" customHeight="1" thickTop="1">
      <c r="A67" s="259" t="s">
        <v>0</v>
      </c>
      <c r="B67" s="260"/>
      <c r="C67" s="102" t="s">
        <v>15</v>
      </c>
      <c r="D67" s="130">
        <f>D65+D64+D63+D56+D50+D49+D37+D21+D19+D18+D17+D9+D8+D7+D6+D5</f>
        <v>22403</v>
      </c>
      <c r="E67" s="130">
        <f aca="true" t="shared" si="14" ref="E67:AC67">E65+E64+E63+E56+E50+E49+E37+E21+E19+E18+E17+E9+E8+E7+E6+E5</f>
        <v>34421</v>
      </c>
      <c r="F67" s="130">
        <f t="shared" si="14"/>
        <v>1549</v>
      </c>
      <c r="G67" s="130">
        <f t="shared" si="14"/>
        <v>737</v>
      </c>
      <c r="H67" s="130">
        <f t="shared" si="14"/>
        <v>2416</v>
      </c>
      <c r="I67" s="130">
        <f t="shared" si="14"/>
        <v>1945</v>
      </c>
      <c r="J67" s="130">
        <f t="shared" si="14"/>
        <v>2433</v>
      </c>
      <c r="K67" s="130">
        <f t="shared" si="14"/>
        <v>2075</v>
      </c>
      <c r="L67" s="130">
        <f t="shared" si="14"/>
        <v>1481</v>
      </c>
      <c r="M67" s="130">
        <f t="shared" si="14"/>
        <v>1517</v>
      </c>
      <c r="N67" s="130">
        <f t="shared" si="14"/>
        <v>1747</v>
      </c>
      <c r="O67" s="130">
        <f t="shared" si="14"/>
        <v>1590</v>
      </c>
      <c r="P67" s="130">
        <f t="shared" si="14"/>
        <v>2052</v>
      </c>
      <c r="Q67" s="130">
        <f t="shared" si="14"/>
        <v>1044</v>
      </c>
      <c r="R67" s="130">
        <f t="shared" si="14"/>
        <v>1244</v>
      </c>
      <c r="S67" s="130">
        <f t="shared" si="14"/>
        <v>639</v>
      </c>
      <c r="T67" s="130">
        <f t="shared" si="14"/>
        <v>2577</v>
      </c>
      <c r="U67" s="130">
        <f t="shared" si="14"/>
        <v>1847</v>
      </c>
      <c r="V67" s="130">
        <f t="shared" si="14"/>
        <v>874</v>
      </c>
      <c r="W67" s="130">
        <f t="shared" si="14"/>
        <v>368</v>
      </c>
      <c r="X67" s="130">
        <f t="shared" si="14"/>
        <v>2348</v>
      </c>
      <c r="Y67" s="130">
        <f t="shared" si="14"/>
        <v>2520</v>
      </c>
      <c r="Z67" s="130">
        <f t="shared" si="14"/>
        <v>4275</v>
      </c>
      <c r="AA67" s="130">
        <f t="shared" si="14"/>
        <v>3731</v>
      </c>
      <c r="AB67" s="130">
        <f t="shared" si="14"/>
        <v>1954</v>
      </c>
      <c r="AC67" s="130">
        <f t="shared" si="14"/>
        <v>1986</v>
      </c>
      <c r="AD67" s="102">
        <f>AB67+Z67+X67+V67+T67+R67+P67+N67+L67+J67+H67+F67+D67</f>
        <v>47353</v>
      </c>
      <c r="AE67" s="102">
        <f>AC67+AA67+Y67+W67+U67+S67+Q67+O67+M67+K67+I67+G67+E67</f>
        <v>54420</v>
      </c>
      <c r="AF67" s="126">
        <f>SUM(AD67:AE67)</f>
        <v>101773</v>
      </c>
    </row>
    <row r="68" spans="1:32" ht="49.5" customHeight="1">
      <c r="A68" s="261"/>
      <c r="B68" s="262"/>
      <c r="C68" s="103" t="s">
        <v>26</v>
      </c>
      <c r="D68" s="128">
        <f>D59+D38+D22</f>
        <v>83</v>
      </c>
      <c r="E68" s="128">
        <f>E59+E38+E22</f>
        <v>26</v>
      </c>
      <c r="F68" s="128">
        <f aca="true" t="shared" si="15" ref="F68:AC68">F59+F38+F22</f>
        <v>2</v>
      </c>
      <c r="G68" s="128">
        <f t="shared" si="15"/>
        <v>2</v>
      </c>
      <c r="H68" s="128">
        <f t="shared" si="15"/>
        <v>2</v>
      </c>
      <c r="I68" s="128">
        <f t="shared" si="15"/>
        <v>6</v>
      </c>
      <c r="J68" s="128">
        <f t="shared" si="15"/>
        <v>4</v>
      </c>
      <c r="K68" s="128">
        <f t="shared" si="15"/>
        <v>10</v>
      </c>
      <c r="L68" s="128">
        <f t="shared" si="15"/>
        <v>1</v>
      </c>
      <c r="M68" s="128">
        <f t="shared" si="15"/>
        <v>8</v>
      </c>
      <c r="N68" s="128">
        <f t="shared" si="15"/>
        <v>1</v>
      </c>
      <c r="O68" s="128">
        <f t="shared" si="15"/>
        <v>8</v>
      </c>
      <c r="P68" s="128">
        <f t="shared" si="15"/>
        <v>2</v>
      </c>
      <c r="Q68" s="128">
        <f t="shared" si="15"/>
        <v>2</v>
      </c>
      <c r="R68" s="128">
        <f t="shared" si="15"/>
        <v>5</v>
      </c>
      <c r="S68" s="128">
        <f t="shared" si="15"/>
        <v>2</v>
      </c>
      <c r="T68" s="128">
        <f t="shared" si="15"/>
        <v>3</v>
      </c>
      <c r="U68" s="128">
        <f t="shared" si="15"/>
        <v>2</v>
      </c>
      <c r="V68" s="128">
        <f t="shared" si="15"/>
        <v>4</v>
      </c>
      <c r="W68" s="128">
        <f t="shared" si="15"/>
        <v>1</v>
      </c>
      <c r="X68" s="128">
        <f t="shared" si="15"/>
        <v>20</v>
      </c>
      <c r="Y68" s="128">
        <f t="shared" si="15"/>
        <v>16</v>
      </c>
      <c r="Z68" s="128">
        <f t="shared" si="15"/>
        <v>775</v>
      </c>
      <c r="AA68" s="128">
        <f t="shared" si="15"/>
        <v>2033</v>
      </c>
      <c r="AB68" s="128">
        <f t="shared" si="15"/>
        <v>25</v>
      </c>
      <c r="AC68" s="128">
        <f t="shared" si="15"/>
        <v>15</v>
      </c>
      <c r="AD68" s="103">
        <f>AB68+Z68+X68+V68+T68+R68+P68+N68+L68+J68+H68+F68+D68</f>
        <v>927</v>
      </c>
      <c r="AE68" s="103">
        <f>AC68+AA68+Y68+W68+U68+S68+Q68+O68+M68+K68+I68+G68+E68</f>
        <v>2131</v>
      </c>
      <c r="AF68" s="127">
        <f>SUM(AD68:AE68)</f>
        <v>3058</v>
      </c>
    </row>
    <row r="69" spans="1:32" ht="49.5" customHeight="1" thickBot="1">
      <c r="A69" s="263"/>
      <c r="B69" s="264"/>
      <c r="C69" s="104" t="s">
        <v>25</v>
      </c>
      <c r="D69" s="131">
        <f>D66+D62+D42+D20</f>
        <v>51</v>
      </c>
      <c r="E69" s="131">
        <f aca="true" t="shared" si="16" ref="E69:AC69">E66+E62+E42+E20</f>
        <v>42</v>
      </c>
      <c r="F69" s="131">
        <f t="shared" si="16"/>
        <v>64</v>
      </c>
      <c r="G69" s="131">
        <f t="shared" si="16"/>
        <v>13</v>
      </c>
      <c r="H69" s="131">
        <f t="shared" si="16"/>
        <v>14</v>
      </c>
      <c r="I69" s="131">
        <f t="shared" si="16"/>
        <v>13</v>
      </c>
      <c r="J69" s="131">
        <f t="shared" si="16"/>
        <v>58</v>
      </c>
      <c r="K69" s="131">
        <f t="shared" si="16"/>
        <v>31</v>
      </c>
      <c r="L69" s="131">
        <f t="shared" si="16"/>
        <v>8</v>
      </c>
      <c r="M69" s="131">
        <f t="shared" si="16"/>
        <v>11</v>
      </c>
      <c r="N69" s="131">
        <f t="shared" si="16"/>
        <v>34</v>
      </c>
      <c r="O69" s="131">
        <f t="shared" si="16"/>
        <v>39</v>
      </c>
      <c r="P69" s="131">
        <f t="shared" si="16"/>
        <v>57</v>
      </c>
      <c r="Q69" s="131">
        <f t="shared" si="16"/>
        <v>8</v>
      </c>
      <c r="R69" s="131">
        <f t="shared" si="16"/>
        <v>64</v>
      </c>
      <c r="S69" s="131">
        <f t="shared" si="16"/>
        <v>6</v>
      </c>
      <c r="T69" s="131">
        <f t="shared" si="16"/>
        <v>105</v>
      </c>
      <c r="U69" s="131">
        <f t="shared" si="16"/>
        <v>25</v>
      </c>
      <c r="V69" s="131">
        <f t="shared" si="16"/>
        <v>62</v>
      </c>
      <c r="W69" s="131">
        <f t="shared" si="16"/>
        <v>2</v>
      </c>
      <c r="X69" s="131">
        <f t="shared" si="16"/>
        <v>537</v>
      </c>
      <c r="Y69" s="131">
        <f t="shared" si="16"/>
        <v>1866</v>
      </c>
      <c r="Z69" s="131">
        <f t="shared" si="16"/>
        <v>157</v>
      </c>
      <c r="AA69" s="131">
        <f t="shared" si="16"/>
        <v>144</v>
      </c>
      <c r="AB69" s="131">
        <f t="shared" si="16"/>
        <v>7</v>
      </c>
      <c r="AC69" s="131">
        <f t="shared" si="16"/>
        <v>1</v>
      </c>
      <c r="AD69" s="104">
        <f>AB69+Z69+X69+V69+T69+R69+P69+N69+L69+J69+H69+F69+D69</f>
        <v>1218</v>
      </c>
      <c r="AE69" s="104">
        <f>AC69+AA69+Y69+W69+U69+S69+Q69+O69+M69+K69+I69+G69+E69</f>
        <v>2201</v>
      </c>
      <c r="AF69" s="129">
        <f>SUM(AD69:AE69)</f>
        <v>3419</v>
      </c>
    </row>
    <row r="70" spans="1:32" ht="49.5" customHeight="1" thickBot="1" thickTop="1">
      <c r="A70" s="265" t="s">
        <v>182</v>
      </c>
      <c r="B70" s="266"/>
      <c r="C70" s="266"/>
      <c r="D70" s="132">
        <f>SUM(D67:D69)</f>
        <v>22537</v>
      </c>
      <c r="E70" s="132">
        <f>SUM(E67:E69)</f>
        <v>34489</v>
      </c>
      <c r="F70" s="132">
        <f>SUM(F67:F69)</f>
        <v>1615</v>
      </c>
      <c r="G70" s="132">
        <f>SUM(G67:G69)</f>
        <v>752</v>
      </c>
      <c r="H70" s="132">
        <f>SUM(H67:H69)</f>
        <v>2432</v>
      </c>
      <c r="I70" s="132">
        <f>SUM(I67:I69)</f>
        <v>1964</v>
      </c>
      <c r="J70" s="132">
        <f>SUM(J67:J69)</f>
        <v>2495</v>
      </c>
      <c r="K70" s="132">
        <f>SUM(K67:K69)</f>
        <v>2116</v>
      </c>
      <c r="L70" s="132">
        <f>SUM(L67:L69)</f>
        <v>1490</v>
      </c>
      <c r="M70" s="132">
        <f>SUM(M67:M69)</f>
        <v>1536</v>
      </c>
      <c r="N70" s="132">
        <f>SUM(N67:N69)</f>
        <v>1782</v>
      </c>
      <c r="O70" s="132">
        <f>SUM(O67:O69)</f>
        <v>1637</v>
      </c>
      <c r="P70" s="132">
        <f>SUM(P67:P69)</f>
        <v>2111</v>
      </c>
      <c r="Q70" s="132">
        <f>SUM(Q67:Q69)</f>
        <v>1054</v>
      </c>
      <c r="R70" s="132">
        <f>SUM(R67:R69)</f>
        <v>1313</v>
      </c>
      <c r="S70" s="132">
        <f>SUM(S67:S69)</f>
        <v>647</v>
      </c>
      <c r="T70" s="132">
        <f>SUM(T67:T69)</f>
        <v>2685</v>
      </c>
      <c r="U70" s="132">
        <f>SUM(U67:U69)</f>
        <v>1874</v>
      </c>
      <c r="V70" s="132">
        <f>SUM(V67:V69)</f>
        <v>940</v>
      </c>
      <c r="W70" s="132">
        <f>SUM(W67:W69)</f>
        <v>371</v>
      </c>
      <c r="X70" s="132">
        <f>SUM(X67:X69)</f>
        <v>2905</v>
      </c>
      <c r="Y70" s="132">
        <f>SUM(Y67:Y69)</f>
        <v>4402</v>
      </c>
      <c r="Z70" s="132">
        <f>SUM(Z67:Z69)</f>
        <v>5207</v>
      </c>
      <c r="AA70" s="132">
        <f>SUM(AA67:AA69)</f>
        <v>5908</v>
      </c>
      <c r="AB70" s="132">
        <f>SUM(AB67:AB69)</f>
        <v>1986</v>
      </c>
      <c r="AC70" s="132">
        <f>SUM(AC67:AC69)</f>
        <v>2002</v>
      </c>
      <c r="AD70" s="108">
        <f>AB70+Z70+X70+V70+T70+R70+P70+N70+L70+J70+H70+F70+D70</f>
        <v>49498</v>
      </c>
      <c r="AE70" s="108">
        <f>AC70+AA70+Y70+W70+U70+S70+Q70+O70+M70+K70+I70+G70+E70</f>
        <v>58752</v>
      </c>
      <c r="AF70" s="133">
        <f>SUM(AD70:AE70)</f>
        <v>108250</v>
      </c>
    </row>
    <row r="71" spans="1:32" s="135" customFormat="1" ht="34.5" customHeight="1" thickTop="1">
      <c r="A71" s="52"/>
      <c r="B71" s="52"/>
      <c r="C71" s="52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52"/>
      <c r="AE71" s="52"/>
      <c r="AF71" s="52"/>
    </row>
    <row r="72" spans="1:32" ht="34.5" customHeight="1">
      <c r="A72" s="217" t="s">
        <v>170</v>
      </c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</row>
    <row r="73" spans="1:32" ht="16.5" customHeight="1" thickBot="1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</row>
    <row r="74" spans="1:32" ht="33.75" customHeight="1" thickTop="1">
      <c r="A74" s="275" t="s">
        <v>14</v>
      </c>
      <c r="B74" s="274"/>
      <c r="C74" s="274" t="s">
        <v>174</v>
      </c>
      <c r="D74" s="274" t="s">
        <v>15</v>
      </c>
      <c r="E74" s="274"/>
      <c r="F74" s="274" t="s">
        <v>16</v>
      </c>
      <c r="G74" s="274"/>
      <c r="H74" s="274" t="s">
        <v>17</v>
      </c>
      <c r="I74" s="274"/>
      <c r="J74" s="274" t="s">
        <v>18</v>
      </c>
      <c r="K74" s="274"/>
      <c r="L74" s="274" t="s">
        <v>19</v>
      </c>
      <c r="M74" s="274"/>
      <c r="N74" s="274" t="s">
        <v>20</v>
      </c>
      <c r="O74" s="274"/>
      <c r="P74" s="274" t="s">
        <v>21</v>
      </c>
      <c r="Q74" s="274"/>
      <c r="R74" s="274" t="s">
        <v>22</v>
      </c>
      <c r="S74" s="274"/>
      <c r="T74" s="274" t="s">
        <v>23</v>
      </c>
      <c r="U74" s="274"/>
      <c r="V74" s="274" t="s">
        <v>24</v>
      </c>
      <c r="W74" s="274"/>
      <c r="X74" s="274" t="s">
        <v>25</v>
      </c>
      <c r="Y74" s="274"/>
      <c r="Z74" s="274" t="s">
        <v>26</v>
      </c>
      <c r="AA74" s="274"/>
      <c r="AB74" s="274" t="s">
        <v>27</v>
      </c>
      <c r="AC74" s="274"/>
      <c r="AD74" s="274" t="s">
        <v>0</v>
      </c>
      <c r="AE74" s="274"/>
      <c r="AF74" s="278"/>
    </row>
    <row r="75" spans="1:32" ht="39" customHeight="1" thickBot="1">
      <c r="A75" s="276"/>
      <c r="B75" s="277"/>
      <c r="C75" s="277"/>
      <c r="D75" s="137" t="s">
        <v>3</v>
      </c>
      <c r="E75" s="137" t="s">
        <v>4</v>
      </c>
      <c r="F75" s="137" t="s">
        <v>3</v>
      </c>
      <c r="G75" s="137" t="s">
        <v>4</v>
      </c>
      <c r="H75" s="137" t="s">
        <v>3</v>
      </c>
      <c r="I75" s="137" t="s">
        <v>4</v>
      </c>
      <c r="J75" s="137" t="s">
        <v>3</v>
      </c>
      <c r="K75" s="137" t="s">
        <v>4</v>
      </c>
      <c r="L75" s="137" t="s">
        <v>3</v>
      </c>
      <c r="M75" s="137" t="s">
        <v>4</v>
      </c>
      <c r="N75" s="137" t="s">
        <v>3</v>
      </c>
      <c r="O75" s="137" t="s">
        <v>4</v>
      </c>
      <c r="P75" s="137" t="s">
        <v>3</v>
      </c>
      <c r="Q75" s="137" t="s">
        <v>4</v>
      </c>
      <c r="R75" s="137" t="s">
        <v>3</v>
      </c>
      <c r="S75" s="137" t="s">
        <v>4</v>
      </c>
      <c r="T75" s="137" t="s">
        <v>3</v>
      </c>
      <c r="U75" s="137" t="s">
        <v>4</v>
      </c>
      <c r="V75" s="137" t="s">
        <v>3</v>
      </c>
      <c r="W75" s="137" t="s">
        <v>4</v>
      </c>
      <c r="X75" s="137" t="s">
        <v>3</v>
      </c>
      <c r="Y75" s="137" t="s">
        <v>4</v>
      </c>
      <c r="Z75" s="137" t="s">
        <v>3</v>
      </c>
      <c r="AA75" s="137" t="s">
        <v>4</v>
      </c>
      <c r="AB75" s="137" t="s">
        <v>3</v>
      </c>
      <c r="AC75" s="137" t="s">
        <v>4</v>
      </c>
      <c r="AD75" s="137" t="s">
        <v>3</v>
      </c>
      <c r="AE75" s="137" t="s">
        <v>4</v>
      </c>
      <c r="AF75" s="138" t="s">
        <v>28</v>
      </c>
    </row>
    <row r="76" spans="1:32" ht="39.75" customHeight="1" thickTop="1">
      <c r="A76" s="279" t="s">
        <v>125</v>
      </c>
      <c r="B76" s="280"/>
      <c r="C76" s="107" t="s">
        <v>15</v>
      </c>
      <c r="D76" s="107">
        <v>190</v>
      </c>
      <c r="E76" s="107">
        <v>64</v>
      </c>
      <c r="F76" s="107">
        <v>1</v>
      </c>
      <c r="G76" s="107">
        <v>0</v>
      </c>
      <c r="H76" s="107">
        <v>17</v>
      </c>
      <c r="I76" s="107">
        <v>3</v>
      </c>
      <c r="J76" s="107">
        <v>10</v>
      </c>
      <c r="K76" s="107">
        <v>5</v>
      </c>
      <c r="L76" s="107">
        <v>4</v>
      </c>
      <c r="M76" s="107">
        <v>2</v>
      </c>
      <c r="N76" s="107">
        <v>13</v>
      </c>
      <c r="O76" s="107">
        <v>4</v>
      </c>
      <c r="P76" s="107">
        <v>5</v>
      </c>
      <c r="Q76" s="107">
        <v>0</v>
      </c>
      <c r="R76" s="107">
        <v>0</v>
      </c>
      <c r="S76" s="107">
        <v>1</v>
      </c>
      <c r="T76" s="107">
        <v>4</v>
      </c>
      <c r="U76" s="107">
        <v>1</v>
      </c>
      <c r="V76" s="107">
        <v>1</v>
      </c>
      <c r="W76" s="107">
        <v>0</v>
      </c>
      <c r="X76" s="107">
        <v>5</v>
      </c>
      <c r="Y76" s="107">
        <v>2</v>
      </c>
      <c r="Z76" s="107">
        <v>22</v>
      </c>
      <c r="AA76" s="107">
        <v>7</v>
      </c>
      <c r="AB76" s="107">
        <v>6</v>
      </c>
      <c r="AC76" s="107">
        <v>2</v>
      </c>
      <c r="AD76" s="102">
        <f>AB76+Z76+X76+V76+T76+R76+P76+N76+L76+J76+H76+F76+D76</f>
        <v>278</v>
      </c>
      <c r="AE76" s="102">
        <f>AC76+AA76+Y76+W76+U76+S76+Q76+O76+M76+K76+I76+G76+E76</f>
        <v>91</v>
      </c>
      <c r="AF76" s="126">
        <f>SUM(AD76:AE76)</f>
        <v>369</v>
      </c>
    </row>
    <row r="77" spans="1:32" ht="39.75" customHeight="1">
      <c r="A77" s="267" t="s">
        <v>43</v>
      </c>
      <c r="B77" s="268"/>
      <c r="C77" s="54" t="s">
        <v>15</v>
      </c>
      <c r="D77" s="54">
        <v>46</v>
      </c>
      <c r="E77" s="54">
        <v>56</v>
      </c>
      <c r="F77" s="54">
        <v>0</v>
      </c>
      <c r="G77" s="54">
        <v>1</v>
      </c>
      <c r="H77" s="54">
        <v>7</v>
      </c>
      <c r="I77" s="54">
        <v>6</v>
      </c>
      <c r="J77" s="54">
        <v>12</v>
      </c>
      <c r="K77" s="54">
        <v>8</v>
      </c>
      <c r="L77" s="54">
        <v>1</v>
      </c>
      <c r="M77" s="54">
        <v>1</v>
      </c>
      <c r="N77" s="54">
        <v>2</v>
      </c>
      <c r="O77" s="54">
        <v>3</v>
      </c>
      <c r="P77" s="54">
        <v>1</v>
      </c>
      <c r="Q77" s="54">
        <v>1</v>
      </c>
      <c r="R77" s="54">
        <v>1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1</v>
      </c>
      <c r="Y77" s="54">
        <v>1</v>
      </c>
      <c r="Z77" s="54">
        <v>9</v>
      </c>
      <c r="AA77" s="54">
        <v>4</v>
      </c>
      <c r="AB77" s="54">
        <v>5</v>
      </c>
      <c r="AC77" s="54">
        <v>1</v>
      </c>
      <c r="AD77" s="103">
        <f aca="true" t="shared" si="17" ref="AD77:AD87">AB77+Z77+X77+V77+T77+R77+P77+N77+L77+J77+H77+F77+D77</f>
        <v>85</v>
      </c>
      <c r="AE77" s="103">
        <f aca="true" t="shared" si="18" ref="AE77:AE87">AC77+AA77+Y77+W77+U77+S77+Q77+O77+M77+K77+I77+G77+E77</f>
        <v>82</v>
      </c>
      <c r="AF77" s="127">
        <f aca="true" t="shared" si="19" ref="AF77:AF87">SUM(AD77:AE77)</f>
        <v>167</v>
      </c>
    </row>
    <row r="78" spans="1:32" ht="39.75" customHeight="1">
      <c r="A78" s="267" t="s">
        <v>44</v>
      </c>
      <c r="B78" s="268"/>
      <c r="C78" s="54" t="s">
        <v>15</v>
      </c>
      <c r="D78" s="54">
        <v>23</v>
      </c>
      <c r="E78" s="54">
        <v>130</v>
      </c>
      <c r="F78" s="54">
        <v>0</v>
      </c>
      <c r="G78" s="54">
        <v>0</v>
      </c>
      <c r="H78" s="54">
        <v>0</v>
      </c>
      <c r="I78" s="54">
        <v>5</v>
      </c>
      <c r="J78" s="54">
        <v>3</v>
      </c>
      <c r="K78" s="54">
        <v>9</v>
      </c>
      <c r="L78" s="54">
        <v>0</v>
      </c>
      <c r="M78" s="54">
        <v>1</v>
      </c>
      <c r="N78" s="54">
        <v>1</v>
      </c>
      <c r="O78" s="54">
        <v>9</v>
      </c>
      <c r="P78" s="54">
        <v>1</v>
      </c>
      <c r="Q78" s="54">
        <v>1</v>
      </c>
      <c r="R78" s="54">
        <v>0</v>
      </c>
      <c r="S78" s="54">
        <v>4</v>
      </c>
      <c r="T78" s="54">
        <v>1</v>
      </c>
      <c r="U78" s="54">
        <v>3</v>
      </c>
      <c r="V78" s="54">
        <v>0</v>
      </c>
      <c r="W78" s="54">
        <v>0</v>
      </c>
      <c r="X78" s="54">
        <v>0</v>
      </c>
      <c r="Y78" s="54">
        <v>5</v>
      </c>
      <c r="Z78" s="54">
        <v>10</v>
      </c>
      <c r="AA78" s="54">
        <v>16</v>
      </c>
      <c r="AB78" s="54">
        <v>0</v>
      </c>
      <c r="AC78" s="54">
        <v>4</v>
      </c>
      <c r="AD78" s="103">
        <f t="shared" si="17"/>
        <v>39</v>
      </c>
      <c r="AE78" s="103">
        <f t="shared" si="18"/>
        <v>187</v>
      </c>
      <c r="AF78" s="127">
        <f t="shared" si="19"/>
        <v>226</v>
      </c>
    </row>
    <row r="79" spans="1:32" ht="39.75" customHeight="1">
      <c r="A79" s="267" t="s">
        <v>45</v>
      </c>
      <c r="B79" s="268"/>
      <c r="C79" s="54" t="s">
        <v>15</v>
      </c>
      <c r="D79" s="54">
        <v>200</v>
      </c>
      <c r="E79" s="54">
        <v>83</v>
      </c>
      <c r="F79" s="54">
        <v>1</v>
      </c>
      <c r="G79" s="54">
        <v>0</v>
      </c>
      <c r="H79" s="54">
        <v>10</v>
      </c>
      <c r="I79" s="54">
        <v>3</v>
      </c>
      <c r="J79" s="54">
        <v>9</v>
      </c>
      <c r="K79" s="54">
        <v>3</v>
      </c>
      <c r="L79" s="54">
        <v>1</v>
      </c>
      <c r="M79" s="54">
        <v>1</v>
      </c>
      <c r="N79" s="54">
        <v>10</v>
      </c>
      <c r="O79" s="54">
        <v>2</v>
      </c>
      <c r="P79" s="54">
        <v>11</v>
      </c>
      <c r="Q79" s="54">
        <v>0</v>
      </c>
      <c r="R79" s="54">
        <v>4</v>
      </c>
      <c r="S79" s="54">
        <v>2</v>
      </c>
      <c r="T79" s="54">
        <v>10</v>
      </c>
      <c r="U79" s="54">
        <v>2</v>
      </c>
      <c r="V79" s="54">
        <v>2</v>
      </c>
      <c r="W79" s="54">
        <v>0</v>
      </c>
      <c r="X79" s="54">
        <v>17</v>
      </c>
      <c r="Y79" s="54">
        <v>5</v>
      </c>
      <c r="Z79" s="54">
        <v>24</v>
      </c>
      <c r="AA79" s="54">
        <v>6</v>
      </c>
      <c r="AB79" s="54">
        <v>4</v>
      </c>
      <c r="AC79" s="54">
        <v>0</v>
      </c>
      <c r="AD79" s="103">
        <f t="shared" si="17"/>
        <v>303</v>
      </c>
      <c r="AE79" s="103">
        <f t="shared" si="18"/>
        <v>107</v>
      </c>
      <c r="AF79" s="127">
        <f t="shared" si="19"/>
        <v>410</v>
      </c>
    </row>
    <row r="80" spans="1:32" ht="39.75" customHeight="1">
      <c r="A80" s="267" t="s">
        <v>46</v>
      </c>
      <c r="B80" s="268"/>
      <c r="C80" s="54" t="s">
        <v>15</v>
      </c>
      <c r="D80" s="54">
        <v>59</v>
      </c>
      <c r="E80" s="54">
        <v>69</v>
      </c>
      <c r="F80" s="54">
        <v>0</v>
      </c>
      <c r="G80" s="54">
        <v>0</v>
      </c>
      <c r="H80" s="54">
        <v>1</v>
      </c>
      <c r="I80" s="54">
        <v>6</v>
      </c>
      <c r="J80" s="54">
        <v>6</v>
      </c>
      <c r="K80" s="54">
        <v>3</v>
      </c>
      <c r="L80" s="54">
        <v>0</v>
      </c>
      <c r="M80" s="54">
        <v>4</v>
      </c>
      <c r="N80" s="54">
        <v>2</v>
      </c>
      <c r="O80" s="54">
        <v>0</v>
      </c>
      <c r="P80" s="54">
        <v>1</v>
      </c>
      <c r="Q80" s="54">
        <v>2</v>
      </c>
      <c r="R80" s="54">
        <v>0</v>
      </c>
      <c r="S80" s="54">
        <v>0</v>
      </c>
      <c r="T80" s="54">
        <v>0</v>
      </c>
      <c r="U80" s="54">
        <v>1</v>
      </c>
      <c r="V80" s="54">
        <v>0</v>
      </c>
      <c r="W80" s="54">
        <v>0</v>
      </c>
      <c r="X80" s="54">
        <v>6</v>
      </c>
      <c r="Y80" s="54">
        <v>7</v>
      </c>
      <c r="Z80" s="54">
        <v>6</v>
      </c>
      <c r="AA80" s="54">
        <v>5</v>
      </c>
      <c r="AB80" s="54">
        <v>3</v>
      </c>
      <c r="AC80" s="54">
        <v>3</v>
      </c>
      <c r="AD80" s="103">
        <f t="shared" si="17"/>
        <v>84</v>
      </c>
      <c r="AE80" s="103">
        <f t="shared" si="18"/>
        <v>100</v>
      </c>
      <c r="AF80" s="127">
        <f t="shared" si="19"/>
        <v>184</v>
      </c>
    </row>
    <row r="81" spans="1:32" ht="49.5" customHeight="1">
      <c r="A81" s="269" t="s">
        <v>124</v>
      </c>
      <c r="B81" s="50" t="s">
        <v>141</v>
      </c>
      <c r="C81" s="54" t="s">
        <v>15</v>
      </c>
      <c r="D81" s="54">
        <v>101</v>
      </c>
      <c r="E81" s="54">
        <v>11</v>
      </c>
      <c r="F81" s="54">
        <v>2</v>
      </c>
      <c r="G81" s="54">
        <v>0</v>
      </c>
      <c r="H81" s="54">
        <v>3</v>
      </c>
      <c r="I81" s="54">
        <v>0</v>
      </c>
      <c r="J81" s="54">
        <v>4</v>
      </c>
      <c r="K81" s="54">
        <v>1</v>
      </c>
      <c r="L81" s="54">
        <v>0</v>
      </c>
      <c r="M81" s="54">
        <v>0</v>
      </c>
      <c r="N81" s="54">
        <v>1</v>
      </c>
      <c r="O81" s="54">
        <v>0</v>
      </c>
      <c r="P81" s="54">
        <v>6</v>
      </c>
      <c r="Q81" s="54">
        <v>0</v>
      </c>
      <c r="R81" s="54">
        <v>0</v>
      </c>
      <c r="S81" s="54">
        <v>0</v>
      </c>
      <c r="T81" s="54">
        <v>1</v>
      </c>
      <c r="U81" s="54">
        <v>1</v>
      </c>
      <c r="V81" s="54">
        <v>0</v>
      </c>
      <c r="W81" s="54">
        <v>0</v>
      </c>
      <c r="X81" s="54">
        <v>5</v>
      </c>
      <c r="Y81" s="54">
        <v>1</v>
      </c>
      <c r="Z81" s="54">
        <v>6</v>
      </c>
      <c r="AA81" s="54">
        <v>2</v>
      </c>
      <c r="AB81" s="54">
        <v>0</v>
      </c>
      <c r="AC81" s="54">
        <v>0</v>
      </c>
      <c r="AD81" s="103">
        <f t="shared" si="17"/>
        <v>129</v>
      </c>
      <c r="AE81" s="103">
        <f t="shared" si="18"/>
        <v>16</v>
      </c>
      <c r="AF81" s="127">
        <f t="shared" si="19"/>
        <v>145</v>
      </c>
    </row>
    <row r="82" spans="1:32" ht="49.5" customHeight="1">
      <c r="A82" s="269"/>
      <c r="B82" s="50" t="s">
        <v>142</v>
      </c>
      <c r="C82" s="54" t="s">
        <v>15</v>
      </c>
      <c r="D82" s="54">
        <v>70</v>
      </c>
      <c r="E82" s="54">
        <v>5</v>
      </c>
      <c r="F82" s="54">
        <v>0</v>
      </c>
      <c r="G82" s="54">
        <v>0</v>
      </c>
      <c r="H82" s="54">
        <v>3</v>
      </c>
      <c r="I82" s="54">
        <v>0</v>
      </c>
      <c r="J82" s="54">
        <v>2</v>
      </c>
      <c r="K82" s="54">
        <v>0</v>
      </c>
      <c r="L82" s="54">
        <v>1</v>
      </c>
      <c r="M82" s="54">
        <v>0</v>
      </c>
      <c r="N82" s="54">
        <v>2</v>
      </c>
      <c r="O82" s="54">
        <v>0</v>
      </c>
      <c r="P82" s="54">
        <v>1</v>
      </c>
      <c r="Q82" s="54">
        <v>0</v>
      </c>
      <c r="R82" s="54">
        <v>1</v>
      </c>
      <c r="S82" s="54">
        <v>0</v>
      </c>
      <c r="T82" s="54">
        <v>1</v>
      </c>
      <c r="U82" s="54">
        <v>1</v>
      </c>
      <c r="V82" s="54">
        <v>0</v>
      </c>
      <c r="W82" s="54">
        <v>0</v>
      </c>
      <c r="X82" s="54">
        <v>2</v>
      </c>
      <c r="Y82" s="54">
        <v>0</v>
      </c>
      <c r="Z82" s="54">
        <v>4</v>
      </c>
      <c r="AA82" s="54">
        <v>0</v>
      </c>
      <c r="AB82" s="54">
        <v>2</v>
      </c>
      <c r="AC82" s="54">
        <v>0</v>
      </c>
      <c r="AD82" s="103">
        <f t="shared" si="17"/>
        <v>89</v>
      </c>
      <c r="AE82" s="103">
        <f t="shared" si="18"/>
        <v>6</v>
      </c>
      <c r="AF82" s="127">
        <f t="shared" si="19"/>
        <v>95</v>
      </c>
    </row>
    <row r="83" spans="1:32" ht="49.5" customHeight="1">
      <c r="A83" s="269"/>
      <c r="B83" s="50" t="s">
        <v>143</v>
      </c>
      <c r="C83" s="54" t="s">
        <v>15</v>
      </c>
      <c r="D83" s="54">
        <v>56</v>
      </c>
      <c r="E83" s="54">
        <v>8</v>
      </c>
      <c r="F83" s="54">
        <v>3</v>
      </c>
      <c r="G83" s="54">
        <v>0</v>
      </c>
      <c r="H83" s="54">
        <v>2</v>
      </c>
      <c r="I83" s="54">
        <v>0</v>
      </c>
      <c r="J83" s="54">
        <v>3</v>
      </c>
      <c r="K83" s="54">
        <v>0</v>
      </c>
      <c r="L83" s="54">
        <v>1</v>
      </c>
      <c r="M83" s="54">
        <v>0</v>
      </c>
      <c r="N83" s="54">
        <v>2</v>
      </c>
      <c r="O83" s="54">
        <v>0</v>
      </c>
      <c r="P83" s="54">
        <v>3</v>
      </c>
      <c r="Q83" s="54">
        <v>1</v>
      </c>
      <c r="R83" s="54">
        <v>1</v>
      </c>
      <c r="S83" s="54">
        <v>0</v>
      </c>
      <c r="T83" s="54">
        <v>3</v>
      </c>
      <c r="U83" s="54">
        <v>0</v>
      </c>
      <c r="V83" s="54">
        <v>0</v>
      </c>
      <c r="W83" s="54">
        <v>0</v>
      </c>
      <c r="X83" s="54">
        <v>3</v>
      </c>
      <c r="Y83" s="54">
        <v>0</v>
      </c>
      <c r="Z83" s="54">
        <v>5</v>
      </c>
      <c r="AA83" s="54">
        <v>0</v>
      </c>
      <c r="AB83" s="54">
        <v>4</v>
      </c>
      <c r="AC83" s="54">
        <v>0</v>
      </c>
      <c r="AD83" s="103">
        <f t="shared" si="17"/>
        <v>86</v>
      </c>
      <c r="AE83" s="103">
        <f t="shared" si="18"/>
        <v>9</v>
      </c>
      <c r="AF83" s="127">
        <f t="shared" si="19"/>
        <v>95</v>
      </c>
    </row>
    <row r="84" spans="1:32" ht="49.5" customHeight="1">
      <c r="A84" s="269"/>
      <c r="B84" s="50" t="s">
        <v>144</v>
      </c>
      <c r="C84" s="54" t="s">
        <v>15</v>
      </c>
      <c r="D84" s="54">
        <v>61</v>
      </c>
      <c r="E84" s="54">
        <v>15</v>
      </c>
      <c r="F84" s="54">
        <v>0</v>
      </c>
      <c r="G84" s="54">
        <v>0</v>
      </c>
      <c r="H84" s="54">
        <v>1</v>
      </c>
      <c r="I84" s="54">
        <v>0</v>
      </c>
      <c r="J84" s="54">
        <v>3</v>
      </c>
      <c r="K84" s="54">
        <v>0</v>
      </c>
      <c r="L84" s="54">
        <v>1</v>
      </c>
      <c r="M84" s="54">
        <v>0</v>
      </c>
      <c r="N84" s="54">
        <v>2</v>
      </c>
      <c r="O84" s="54">
        <v>0</v>
      </c>
      <c r="P84" s="54">
        <v>2</v>
      </c>
      <c r="Q84" s="54">
        <v>0</v>
      </c>
      <c r="R84" s="54">
        <v>2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54">
        <v>0</v>
      </c>
      <c r="Z84" s="54">
        <v>6</v>
      </c>
      <c r="AA84" s="54">
        <v>1</v>
      </c>
      <c r="AB84" s="54">
        <v>4</v>
      </c>
      <c r="AC84" s="54">
        <v>1</v>
      </c>
      <c r="AD84" s="103">
        <f t="shared" si="17"/>
        <v>82</v>
      </c>
      <c r="AE84" s="103">
        <f t="shared" si="18"/>
        <v>17</v>
      </c>
      <c r="AF84" s="127">
        <f t="shared" si="19"/>
        <v>99</v>
      </c>
    </row>
    <row r="85" spans="1:32" ht="49.5" customHeight="1">
      <c r="A85" s="269"/>
      <c r="B85" s="50" t="s">
        <v>148</v>
      </c>
      <c r="C85" s="54" t="s">
        <v>15</v>
      </c>
      <c r="D85" s="54">
        <v>38</v>
      </c>
      <c r="E85" s="54">
        <v>19</v>
      </c>
      <c r="F85" s="54">
        <v>0</v>
      </c>
      <c r="G85" s="54">
        <v>1</v>
      </c>
      <c r="H85" s="54">
        <v>1</v>
      </c>
      <c r="I85" s="54">
        <v>0</v>
      </c>
      <c r="J85" s="54">
        <v>1</v>
      </c>
      <c r="K85" s="54">
        <v>0</v>
      </c>
      <c r="L85" s="54">
        <v>0</v>
      </c>
      <c r="M85" s="54">
        <v>0</v>
      </c>
      <c r="N85" s="54">
        <v>2</v>
      </c>
      <c r="O85" s="54">
        <v>1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54">
        <v>2</v>
      </c>
      <c r="AA85" s="54">
        <v>0</v>
      </c>
      <c r="AB85" s="54">
        <v>2</v>
      </c>
      <c r="AC85" s="54">
        <v>1</v>
      </c>
      <c r="AD85" s="103">
        <f t="shared" si="17"/>
        <v>46</v>
      </c>
      <c r="AE85" s="103">
        <f t="shared" si="18"/>
        <v>22</v>
      </c>
      <c r="AF85" s="127">
        <f t="shared" si="19"/>
        <v>68</v>
      </c>
    </row>
    <row r="86" spans="1:32" ht="49.5" customHeight="1">
      <c r="A86" s="269"/>
      <c r="B86" s="50" t="s">
        <v>146</v>
      </c>
      <c r="C86" s="54" t="s">
        <v>15</v>
      </c>
      <c r="D86" s="54">
        <v>23</v>
      </c>
      <c r="E86" s="54">
        <v>11</v>
      </c>
      <c r="F86" s="54">
        <v>0</v>
      </c>
      <c r="G86" s="54">
        <v>2</v>
      </c>
      <c r="H86" s="54">
        <v>2</v>
      </c>
      <c r="I86" s="54">
        <v>0</v>
      </c>
      <c r="J86" s="54">
        <v>2</v>
      </c>
      <c r="K86" s="54">
        <v>0</v>
      </c>
      <c r="L86" s="54">
        <v>0</v>
      </c>
      <c r="M86" s="54">
        <v>0</v>
      </c>
      <c r="N86" s="54">
        <v>1</v>
      </c>
      <c r="O86" s="54">
        <v>0</v>
      </c>
      <c r="P86" s="54">
        <v>0</v>
      </c>
      <c r="Q86" s="54">
        <v>0</v>
      </c>
      <c r="R86" s="54">
        <v>2</v>
      </c>
      <c r="S86" s="54">
        <v>0</v>
      </c>
      <c r="T86" s="54">
        <v>0</v>
      </c>
      <c r="U86" s="54">
        <v>0</v>
      </c>
      <c r="V86" s="54">
        <v>0</v>
      </c>
      <c r="W86" s="54">
        <v>0</v>
      </c>
      <c r="X86" s="54">
        <v>0</v>
      </c>
      <c r="Y86" s="54">
        <v>0</v>
      </c>
      <c r="Z86" s="54">
        <v>6</v>
      </c>
      <c r="AA86" s="54">
        <v>0</v>
      </c>
      <c r="AB86" s="54">
        <v>1</v>
      </c>
      <c r="AC86" s="54">
        <v>0</v>
      </c>
      <c r="AD86" s="103">
        <f t="shared" si="17"/>
        <v>37</v>
      </c>
      <c r="AE86" s="103">
        <f t="shared" si="18"/>
        <v>13</v>
      </c>
      <c r="AF86" s="127">
        <f t="shared" si="19"/>
        <v>50</v>
      </c>
    </row>
    <row r="87" spans="1:32" ht="49.5" customHeight="1">
      <c r="A87" s="269"/>
      <c r="B87" s="50" t="s">
        <v>147</v>
      </c>
      <c r="C87" s="54" t="s">
        <v>15</v>
      </c>
      <c r="D87" s="54">
        <v>6</v>
      </c>
      <c r="E87" s="54">
        <v>11</v>
      </c>
      <c r="F87" s="54">
        <v>0</v>
      </c>
      <c r="G87" s="54">
        <v>1</v>
      </c>
      <c r="H87" s="54">
        <v>1</v>
      </c>
      <c r="I87" s="54">
        <v>0</v>
      </c>
      <c r="J87" s="54">
        <v>0</v>
      </c>
      <c r="K87" s="54">
        <v>2</v>
      </c>
      <c r="L87" s="54">
        <v>1</v>
      </c>
      <c r="M87" s="54">
        <v>1</v>
      </c>
      <c r="N87" s="54">
        <v>0</v>
      </c>
      <c r="O87" s="54">
        <v>0</v>
      </c>
      <c r="P87" s="54">
        <v>0</v>
      </c>
      <c r="Q87" s="54">
        <v>1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54">
        <v>1</v>
      </c>
      <c r="Z87" s="54">
        <v>0</v>
      </c>
      <c r="AA87" s="54">
        <v>0</v>
      </c>
      <c r="AB87" s="54">
        <v>0</v>
      </c>
      <c r="AC87" s="54">
        <v>2</v>
      </c>
      <c r="AD87" s="103">
        <f t="shared" si="17"/>
        <v>8</v>
      </c>
      <c r="AE87" s="103">
        <f t="shared" si="18"/>
        <v>19</v>
      </c>
      <c r="AF87" s="127">
        <f t="shared" si="19"/>
        <v>27</v>
      </c>
    </row>
    <row r="88" spans="1:32" ht="49.5" customHeight="1">
      <c r="A88" s="269"/>
      <c r="B88" s="103" t="s">
        <v>149</v>
      </c>
      <c r="C88" s="56" t="s">
        <v>15</v>
      </c>
      <c r="D88" s="128">
        <f>SUM(D81:D87)</f>
        <v>355</v>
      </c>
      <c r="E88" s="128">
        <f aca="true" t="shared" si="20" ref="E88:AC88">SUM(E81:E87)</f>
        <v>80</v>
      </c>
      <c r="F88" s="128">
        <f t="shared" si="20"/>
        <v>5</v>
      </c>
      <c r="G88" s="128">
        <f t="shared" si="20"/>
        <v>4</v>
      </c>
      <c r="H88" s="128">
        <f t="shared" si="20"/>
        <v>13</v>
      </c>
      <c r="I88" s="128">
        <f t="shared" si="20"/>
        <v>0</v>
      </c>
      <c r="J88" s="128">
        <f t="shared" si="20"/>
        <v>15</v>
      </c>
      <c r="K88" s="128">
        <f t="shared" si="20"/>
        <v>3</v>
      </c>
      <c r="L88" s="128">
        <f t="shared" si="20"/>
        <v>4</v>
      </c>
      <c r="M88" s="128">
        <f t="shared" si="20"/>
        <v>1</v>
      </c>
      <c r="N88" s="128">
        <f t="shared" si="20"/>
        <v>10</v>
      </c>
      <c r="O88" s="128">
        <f t="shared" si="20"/>
        <v>1</v>
      </c>
      <c r="P88" s="128">
        <f t="shared" si="20"/>
        <v>12</v>
      </c>
      <c r="Q88" s="128">
        <f t="shared" si="20"/>
        <v>2</v>
      </c>
      <c r="R88" s="128">
        <f t="shared" si="20"/>
        <v>6</v>
      </c>
      <c r="S88" s="128">
        <f t="shared" si="20"/>
        <v>0</v>
      </c>
      <c r="T88" s="128">
        <f t="shared" si="20"/>
        <v>5</v>
      </c>
      <c r="U88" s="128">
        <f t="shared" si="20"/>
        <v>2</v>
      </c>
      <c r="V88" s="128">
        <f t="shared" si="20"/>
        <v>0</v>
      </c>
      <c r="W88" s="128">
        <f t="shared" si="20"/>
        <v>0</v>
      </c>
      <c r="X88" s="128">
        <f t="shared" si="20"/>
        <v>10</v>
      </c>
      <c r="Y88" s="128">
        <f t="shared" si="20"/>
        <v>2</v>
      </c>
      <c r="Z88" s="128">
        <f t="shared" si="20"/>
        <v>29</v>
      </c>
      <c r="AA88" s="128">
        <f t="shared" si="20"/>
        <v>3</v>
      </c>
      <c r="AB88" s="128">
        <f t="shared" si="20"/>
        <v>13</v>
      </c>
      <c r="AC88" s="128">
        <f t="shared" si="20"/>
        <v>4</v>
      </c>
      <c r="AD88" s="103">
        <f>AB88+Z88+X88+V88+T88+R88+P88+N88+L88+J88+H88+F88+D88</f>
        <v>477</v>
      </c>
      <c r="AE88" s="103">
        <f>AC88+AA88+Y88+W88+U88+S88+Q88+O88+M88+K88+I88+G88+E88</f>
        <v>102</v>
      </c>
      <c r="AF88" s="127">
        <f>SUM(AD88:AE88)</f>
        <v>579</v>
      </c>
    </row>
    <row r="89" spans="1:32" ht="41.25" customHeight="1">
      <c r="A89" s="267" t="s">
        <v>48</v>
      </c>
      <c r="B89" s="268"/>
      <c r="C89" s="54" t="s">
        <v>15</v>
      </c>
      <c r="D89" s="105">
        <v>55</v>
      </c>
      <c r="E89" s="105">
        <v>36</v>
      </c>
      <c r="F89" s="105">
        <v>0</v>
      </c>
      <c r="G89" s="105">
        <v>0</v>
      </c>
      <c r="H89" s="105">
        <v>2</v>
      </c>
      <c r="I89" s="105">
        <v>3</v>
      </c>
      <c r="J89" s="105">
        <v>3</v>
      </c>
      <c r="K89" s="105">
        <v>1</v>
      </c>
      <c r="L89" s="105">
        <v>5</v>
      </c>
      <c r="M89" s="105">
        <v>2</v>
      </c>
      <c r="N89" s="105">
        <v>3</v>
      </c>
      <c r="O89" s="105">
        <v>0</v>
      </c>
      <c r="P89" s="105">
        <v>2</v>
      </c>
      <c r="Q89" s="105">
        <v>0</v>
      </c>
      <c r="R89" s="105">
        <v>0</v>
      </c>
      <c r="S89" s="105">
        <v>0</v>
      </c>
      <c r="T89" s="105">
        <v>2</v>
      </c>
      <c r="U89" s="105">
        <v>3</v>
      </c>
      <c r="V89" s="105">
        <v>0</v>
      </c>
      <c r="W89" s="105">
        <v>0</v>
      </c>
      <c r="X89" s="105">
        <v>2</v>
      </c>
      <c r="Y89" s="105">
        <v>1</v>
      </c>
      <c r="Z89" s="105">
        <v>9</v>
      </c>
      <c r="AA89" s="105">
        <v>5</v>
      </c>
      <c r="AB89" s="105">
        <v>2</v>
      </c>
      <c r="AC89" s="105">
        <v>1</v>
      </c>
      <c r="AD89" s="103">
        <f aca="true" t="shared" si="21" ref="AD89:AD120">AB89+Z89+X89+V89+T89+R89+P89+N89+L89+J89+H89+F89+D89</f>
        <v>85</v>
      </c>
      <c r="AE89" s="103">
        <f aca="true" t="shared" si="22" ref="AE89:AE120">AC89+AA89+Y89+W89+U89+S89+Q89+O89+M89+K89+I89+G89+E89</f>
        <v>52</v>
      </c>
      <c r="AF89" s="127">
        <f aca="true" t="shared" si="23" ref="AF89:AF120">SUM(AD89:AE89)</f>
        <v>137</v>
      </c>
    </row>
    <row r="90" spans="1:32" ht="39.75" customHeight="1">
      <c r="A90" s="267" t="s">
        <v>50</v>
      </c>
      <c r="B90" s="268"/>
      <c r="C90" s="54" t="s">
        <v>15</v>
      </c>
      <c r="D90" s="105">
        <v>73</v>
      </c>
      <c r="E90" s="105">
        <v>28</v>
      </c>
      <c r="F90" s="105">
        <v>1</v>
      </c>
      <c r="G90" s="105">
        <v>1</v>
      </c>
      <c r="H90" s="105">
        <v>11</v>
      </c>
      <c r="I90" s="105">
        <v>7</v>
      </c>
      <c r="J90" s="105">
        <v>15</v>
      </c>
      <c r="K90" s="105">
        <v>6</v>
      </c>
      <c r="L90" s="105">
        <v>12</v>
      </c>
      <c r="M90" s="105">
        <v>12</v>
      </c>
      <c r="N90" s="105">
        <v>7</v>
      </c>
      <c r="O90" s="105">
        <v>2</v>
      </c>
      <c r="P90" s="105">
        <v>2</v>
      </c>
      <c r="Q90" s="105">
        <v>4</v>
      </c>
      <c r="R90" s="105">
        <v>1</v>
      </c>
      <c r="S90" s="105">
        <v>3</v>
      </c>
      <c r="T90" s="105">
        <v>9</v>
      </c>
      <c r="U90" s="105">
        <v>7</v>
      </c>
      <c r="V90" s="105">
        <v>1</v>
      </c>
      <c r="W90" s="105">
        <v>1</v>
      </c>
      <c r="X90" s="105">
        <v>2</v>
      </c>
      <c r="Y90" s="105">
        <v>8</v>
      </c>
      <c r="Z90" s="105">
        <v>37</v>
      </c>
      <c r="AA90" s="105">
        <v>15</v>
      </c>
      <c r="AB90" s="105">
        <v>11</v>
      </c>
      <c r="AC90" s="105">
        <v>5</v>
      </c>
      <c r="AD90" s="103">
        <f t="shared" si="21"/>
        <v>182</v>
      </c>
      <c r="AE90" s="103">
        <f t="shared" si="22"/>
        <v>99</v>
      </c>
      <c r="AF90" s="127">
        <f t="shared" si="23"/>
        <v>281</v>
      </c>
    </row>
    <row r="91" spans="1:32" ht="49.5" customHeight="1">
      <c r="A91" s="267" t="s">
        <v>152</v>
      </c>
      <c r="B91" s="268"/>
      <c r="C91" s="105" t="s">
        <v>25</v>
      </c>
      <c r="D91" s="105">
        <v>1</v>
      </c>
      <c r="E91" s="105">
        <v>2</v>
      </c>
      <c r="F91" s="105">
        <v>0</v>
      </c>
      <c r="G91" s="105">
        <v>0</v>
      </c>
      <c r="H91" s="105">
        <v>0</v>
      </c>
      <c r="I91" s="105">
        <v>0</v>
      </c>
      <c r="J91" s="105">
        <v>1</v>
      </c>
      <c r="K91" s="105">
        <v>0</v>
      </c>
      <c r="L91" s="105">
        <v>0</v>
      </c>
      <c r="M91" s="105">
        <v>0</v>
      </c>
      <c r="N91" s="105">
        <v>0</v>
      </c>
      <c r="O91" s="105">
        <v>0</v>
      </c>
      <c r="P91" s="105">
        <v>0</v>
      </c>
      <c r="Q91" s="105">
        <v>0</v>
      </c>
      <c r="R91" s="105">
        <v>0</v>
      </c>
      <c r="S91" s="105">
        <v>0</v>
      </c>
      <c r="T91" s="105">
        <v>0</v>
      </c>
      <c r="U91" s="105">
        <v>0</v>
      </c>
      <c r="V91" s="105">
        <v>0</v>
      </c>
      <c r="W91" s="105">
        <v>0</v>
      </c>
      <c r="X91" s="105">
        <v>20</v>
      </c>
      <c r="Y91" s="105">
        <v>25</v>
      </c>
      <c r="Z91" s="105">
        <v>1</v>
      </c>
      <c r="AA91" s="105">
        <v>0</v>
      </c>
      <c r="AB91" s="105">
        <v>0</v>
      </c>
      <c r="AC91" s="105">
        <v>0</v>
      </c>
      <c r="AD91" s="103">
        <f t="shared" si="21"/>
        <v>23</v>
      </c>
      <c r="AE91" s="103">
        <f t="shared" si="22"/>
        <v>27</v>
      </c>
      <c r="AF91" s="127">
        <f t="shared" si="23"/>
        <v>50</v>
      </c>
    </row>
    <row r="92" spans="1:32" ht="49.5" customHeight="1">
      <c r="A92" s="267" t="s">
        <v>196</v>
      </c>
      <c r="B92" s="268"/>
      <c r="C92" s="54" t="s">
        <v>15</v>
      </c>
      <c r="D92" s="105">
        <v>699</v>
      </c>
      <c r="E92" s="105">
        <v>428</v>
      </c>
      <c r="F92" s="105">
        <v>5</v>
      </c>
      <c r="G92" s="105">
        <v>3</v>
      </c>
      <c r="H92" s="105">
        <v>49</v>
      </c>
      <c r="I92" s="105">
        <v>25</v>
      </c>
      <c r="J92" s="105">
        <v>35</v>
      </c>
      <c r="K92" s="105">
        <v>10</v>
      </c>
      <c r="L92" s="105">
        <v>22</v>
      </c>
      <c r="M92" s="105">
        <v>15</v>
      </c>
      <c r="N92" s="105">
        <v>14</v>
      </c>
      <c r="O92" s="105">
        <v>9</v>
      </c>
      <c r="P92" s="105">
        <v>17</v>
      </c>
      <c r="Q92" s="105">
        <v>7</v>
      </c>
      <c r="R92" s="105">
        <v>8</v>
      </c>
      <c r="S92" s="105">
        <v>3</v>
      </c>
      <c r="T92" s="105">
        <v>15</v>
      </c>
      <c r="U92" s="105">
        <v>7</v>
      </c>
      <c r="V92" s="105">
        <v>2</v>
      </c>
      <c r="W92" s="105">
        <v>0</v>
      </c>
      <c r="X92" s="105">
        <v>39</v>
      </c>
      <c r="Y92" s="105">
        <v>15</v>
      </c>
      <c r="Z92" s="105">
        <v>67</v>
      </c>
      <c r="AA92" s="105">
        <v>12</v>
      </c>
      <c r="AB92" s="105">
        <v>21</v>
      </c>
      <c r="AC92" s="105">
        <v>11</v>
      </c>
      <c r="AD92" s="103">
        <f t="shared" si="21"/>
        <v>993</v>
      </c>
      <c r="AE92" s="103">
        <f t="shared" si="22"/>
        <v>545</v>
      </c>
      <c r="AF92" s="127">
        <f t="shared" si="23"/>
        <v>1538</v>
      </c>
    </row>
    <row r="93" spans="1:32" ht="49.5" customHeight="1">
      <c r="A93" s="267" t="s">
        <v>51</v>
      </c>
      <c r="B93" s="268"/>
      <c r="C93" s="105" t="s">
        <v>26</v>
      </c>
      <c r="D93" s="105">
        <v>18</v>
      </c>
      <c r="E93" s="105">
        <v>1</v>
      </c>
      <c r="F93" s="105">
        <v>1</v>
      </c>
      <c r="G93" s="105">
        <v>0</v>
      </c>
      <c r="H93" s="105">
        <v>1</v>
      </c>
      <c r="I93" s="105">
        <v>0</v>
      </c>
      <c r="J93" s="105">
        <v>1</v>
      </c>
      <c r="K93" s="105">
        <v>0</v>
      </c>
      <c r="L93" s="105">
        <v>0</v>
      </c>
      <c r="M93" s="105">
        <v>0</v>
      </c>
      <c r="N93" s="105">
        <v>0</v>
      </c>
      <c r="O93" s="105">
        <v>0</v>
      </c>
      <c r="P93" s="105">
        <v>0</v>
      </c>
      <c r="Q93" s="105">
        <v>0</v>
      </c>
      <c r="R93" s="105">
        <v>1</v>
      </c>
      <c r="S93" s="105">
        <v>0</v>
      </c>
      <c r="T93" s="105">
        <v>0</v>
      </c>
      <c r="U93" s="105">
        <v>0</v>
      </c>
      <c r="V93" s="105">
        <v>0</v>
      </c>
      <c r="W93" s="105">
        <v>0</v>
      </c>
      <c r="X93" s="105">
        <v>1</v>
      </c>
      <c r="Y93" s="105">
        <v>0</v>
      </c>
      <c r="Z93" s="105">
        <v>92</v>
      </c>
      <c r="AA93" s="105">
        <v>27</v>
      </c>
      <c r="AB93" s="105">
        <v>4</v>
      </c>
      <c r="AC93" s="105">
        <v>0</v>
      </c>
      <c r="AD93" s="103">
        <f t="shared" si="21"/>
        <v>119</v>
      </c>
      <c r="AE93" s="103">
        <f t="shared" si="22"/>
        <v>28</v>
      </c>
      <c r="AF93" s="127">
        <f t="shared" si="23"/>
        <v>147</v>
      </c>
    </row>
    <row r="94" spans="1:32" ht="49.5" customHeight="1">
      <c r="A94" s="269" t="s">
        <v>52</v>
      </c>
      <c r="B94" s="105" t="s">
        <v>53</v>
      </c>
      <c r="C94" s="54" t="s">
        <v>15</v>
      </c>
      <c r="D94" s="105">
        <v>315</v>
      </c>
      <c r="E94" s="105">
        <v>429</v>
      </c>
      <c r="F94" s="105">
        <v>12</v>
      </c>
      <c r="G94" s="105">
        <v>30</v>
      </c>
      <c r="H94" s="105">
        <v>15</v>
      </c>
      <c r="I94" s="105">
        <v>18</v>
      </c>
      <c r="J94" s="105">
        <v>17</v>
      </c>
      <c r="K94" s="105">
        <v>11</v>
      </c>
      <c r="L94" s="105">
        <v>10</v>
      </c>
      <c r="M94" s="105">
        <v>17</v>
      </c>
      <c r="N94" s="105">
        <v>12</v>
      </c>
      <c r="O94" s="105">
        <v>17</v>
      </c>
      <c r="P94" s="105">
        <v>8</v>
      </c>
      <c r="Q94" s="105">
        <v>7</v>
      </c>
      <c r="R94" s="105">
        <v>7</v>
      </c>
      <c r="S94" s="105">
        <v>6</v>
      </c>
      <c r="T94" s="105">
        <v>11</v>
      </c>
      <c r="U94" s="105">
        <v>26</v>
      </c>
      <c r="V94" s="105">
        <v>7</v>
      </c>
      <c r="W94" s="105">
        <v>10</v>
      </c>
      <c r="X94" s="105">
        <v>14</v>
      </c>
      <c r="Y94" s="105">
        <v>28</v>
      </c>
      <c r="Z94" s="105">
        <v>16</v>
      </c>
      <c r="AA94" s="105">
        <v>46</v>
      </c>
      <c r="AB94" s="105">
        <v>22</v>
      </c>
      <c r="AC94" s="105">
        <v>36</v>
      </c>
      <c r="AD94" s="103">
        <f t="shared" si="21"/>
        <v>466</v>
      </c>
      <c r="AE94" s="103">
        <f t="shared" si="22"/>
        <v>681</v>
      </c>
      <c r="AF94" s="127">
        <f t="shared" si="23"/>
        <v>1147</v>
      </c>
    </row>
    <row r="95" spans="1:32" ht="49.5" customHeight="1">
      <c r="A95" s="269"/>
      <c r="B95" s="105" t="s">
        <v>54</v>
      </c>
      <c r="C95" s="54" t="s">
        <v>15</v>
      </c>
      <c r="D95" s="105">
        <v>248</v>
      </c>
      <c r="E95" s="105">
        <v>769</v>
      </c>
      <c r="F95" s="105">
        <v>10</v>
      </c>
      <c r="G95" s="105">
        <v>22</v>
      </c>
      <c r="H95" s="105">
        <v>16</v>
      </c>
      <c r="I95" s="105">
        <v>24</v>
      </c>
      <c r="J95" s="105">
        <v>13</v>
      </c>
      <c r="K95" s="105">
        <v>33</v>
      </c>
      <c r="L95" s="105">
        <v>17</v>
      </c>
      <c r="M95" s="105">
        <v>44</v>
      </c>
      <c r="N95" s="105">
        <v>9</v>
      </c>
      <c r="O95" s="105">
        <v>23</v>
      </c>
      <c r="P95" s="105">
        <v>5</v>
      </c>
      <c r="Q95" s="105">
        <v>9</v>
      </c>
      <c r="R95" s="105">
        <v>5</v>
      </c>
      <c r="S95" s="105">
        <v>13</v>
      </c>
      <c r="T95" s="105">
        <v>5</v>
      </c>
      <c r="U95" s="105">
        <v>5</v>
      </c>
      <c r="V95" s="105">
        <v>7</v>
      </c>
      <c r="W95" s="105">
        <v>9</v>
      </c>
      <c r="X95" s="105">
        <v>19</v>
      </c>
      <c r="Y95" s="105">
        <v>37</v>
      </c>
      <c r="Z95" s="105">
        <v>38</v>
      </c>
      <c r="AA95" s="105">
        <v>119</v>
      </c>
      <c r="AB95" s="105">
        <v>16</v>
      </c>
      <c r="AC95" s="105">
        <v>123</v>
      </c>
      <c r="AD95" s="103">
        <f t="shared" si="21"/>
        <v>408</v>
      </c>
      <c r="AE95" s="103">
        <f t="shared" si="22"/>
        <v>1230</v>
      </c>
      <c r="AF95" s="127">
        <f t="shared" si="23"/>
        <v>1638</v>
      </c>
    </row>
    <row r="96" spans="1:32" ht="49.5" customHeight="1">
      <c r="A96" s="269"/>
      <c r="B96" s="105" t="s">
        <v>55</v>
      </c>
      <c r="C96" s="54" t="s">
        <v>15</v>
      </c>
      <c r="D96" s="105">
        <v>78</v>
      </c>
      <c r="E96" s="105">
        <v>178</v>
      </c>
      <c r="F96" s="105">
        <v>6</v>
      </c>
      <c r="G96" s="105">
        <v>4</v>
      </c>
      <c r="H96" s="105">
        <v>3</v>
      </c>
      <c r="I96" s="105">
        <v>6</v>
      </c>
      <c r="J96" s="105">
        <v>7</v>
      </c>
      <c r="K96" s="105">
        <v>15</v>
      </c>
      <c r="L96" s="105">
        <v>7</v>
      </c>
      <c r="M96" s="105">
        <v>10</v>
      </c>
      <c r="N96" s="105">
        <v>9</v>
      </c>
      <c r="O96" s="105">
        <v>7</v>
      </c>
      <c r="P96" s="105">
        <v>12</v>
      </c>
      <c r="Q96" s="105">
        <v>12</v>
      </c>
      <c r="R96" s="105">
        <v>4</v>
      </c>
      <c r="S96" s="105">
        <v>0</v>
      </c>
      <c r="T96" s="105">
        <v>25</v>
      </c>
      <c r="U96" s="105">
        <v>19</v>
      </c>
      <c r="V96" s="105">
        <v>0</v>
      </c>
      <c r="W96" s="105">
        <v>1</v>
      </c>
      <c r="X96" s="105">
        <v>18</v>
      </c>
      <c r="Y96" s="105">
        <v>13</v>
      </c>
      <c r="Z96" s="105">
        <v>15</v>
      </c>
      <c r="AA96" s="105">
        <v>21</v>
      </c>
      <c r="AB96" s="105">
        <v>17</v>
      </c>
      <c r="AC96" s="105">
        <v>12</v>
      </c>
      <c r="AD96" s="103">
        <f t="shared" si="21"/>
        <v>201</v>
      </c>
      <c r="AE96" s="103">
        <f t="shared" si="22"/>
        <v>298</v>
      </c>
      <c r="AF96" s="127">
        <f t="shared" si="23"/>
        <v>499</v>
      </c>
    </row>
    <row r="97" spans="1:32" ht="49.5" customHeight="1">
      <c r="A97" s="269"/>
      <c r="B97" s="105" t="s">
        <v>56</v>
      </c>
      <c r="C97" s="54" t="s">
        <v>15</v>
      </c>
      <c r="D97" s="105">
        <v>4</v>
      </c>
      <c r="E97" s="105">
        <v>7</v>
      </c>
      <c r="F97" s="105">
        <v>0</v>
      </c>
      <c r="G97" s="105">
        <v>0</v>
      </c>
      <c r="H97" s="105">
        <v>0</v>
      </c>
      <c r="I97" s="105">
        <v>0</v>
      </c>
      <c r="J97" s="105">
        <v>2</v>
      </c>
      <c r="K97" s="105">
        <v>2</v>
      </c>
      <c r="L97" s="105">
        <v>1</v>
      </c>
      <c r="M97" s="105">
        <v>1</v>
      </c>
      <c r="N97" s="105">
        <v>2</v>
      </c>
      <c r="O97" s="105">
        <v>2</v>
      </c>
      <c r="P97" s="105">
        <v>0</v>
      </c>
      <c r="Q97" s="105">
        <v>0</v>
      </c>
      <c r="R97" s="105">
        <v>0</v>
      </c>
      <c r="S97" s="105">
        <v>0</v>
      </c>
      <c r="T97" s="105">
        <v>0</v>
      </c>
      <c r="U97" s="105">
        <v>0</v>
      </c>
      <c r="V97" s="105">
        <v>0</v>
      </c>
      <c r="W97" s="105">
        <v>0</v>
      </c>
      <c r="X97" s="105">
        <v>0</v>
      </c>
      <c r="Y97" s="105">
        <v>1</v>
      </c>
      <c r="Z97" s="105">
        <v>4</v>
      </c>
      <c r="AA97" s="105">
        <v>1</v>
      </c>
      <c r="AB97" s="105">
        <v>0</v>
      </c>
      <c r="AC97" s="105">
        <v>1</v>
      </c>
      <c r="AD97" s="103">
        <f t="shared" si="21"/>
        <v>13</v>
      </c>
      <c r="AE97" s="103">
        <f t="shared" si="22"/>
        <v>15</v>
      </c>
      <c r="AF97" s="127">
        <f t="shared" si="23"/>
        <v>28</v>
      </c>
    </row>
    <row r="98" spans="1:32" ht="49.5" customHeight="1">
      <c r="A98" s="269"/>
      <c r="B98" s="105" t="s">
        <v>57</v>
      </c>
      <c r="C98" s="54" t="s">
        <v>15</v>
      </c>
      <c r="D98" s="105">
        <v>0</v>
      </c>
      <c r="E98" s="105">
        <v>0</v>
      </c>
      <c r="F98" s="105">
        <v>0</v>
      </c>
      <c r="G98" s="105">
        <v>0</v>
      </c>
      <c r="H98" s="105">
        <v>0</v>
      </c>
      <c r="I98" s="105">
        <v>0</v>
      </c>
      <c r="J98" s="105">
        <v>0</v>
      </c>
      <c r="K98" s="105">
        <v>0</v>
      </c>
      <c r="L98" s="105">
        <v>0</v>
      </c>
      <c r="M98" s="105">
        <v>0</v>
      </c>
      <c r="N98" s="105">
        <v>0</v>
      </c>
      <c r="O98" s="105">
        <v>0</v>
      </c>
      <c r="P98" s="105">
        <v>0</v>
      </c>
      <c r="Q98" s="105">
        <v>0</v>
      </c>
      <c r="R98" s="105">
        <v>0</v>
      </c>
      <c r="S98" s="105">
        <v>0</v>
      </c>
      <c r="T98" s="105">
        <v>0</v>
      </c>
      <c r="U98" s="105">
        <v>0</v>
      </c>
      <c r="V98" s="105">
        <v>0</v>
      </c>
      <c r="W98" s="105">
        <v>0</v>
      </c>
      <c r="X98" s="105">
        <v>0</v>
      </c>
      <c r="Y98" s="105">
        <v>0</v>
      </c>
      <c r="Z98" s="105">
        <v>0</v>
      </c>
      <c r="AA98" s="105">
        <v>0</v>
      </c>
      <c r="AB98" s="105">
        <v>0</v>
      </c>
      <c r="AC98" s="105">
        <v>0</v>
      </c>
      <c r="AD98" s="103">
        <f t="shared" si="21"/>
        <v>0</v>
      </c>
      <c r="AE98" s="103">
        <f t="shared" si="22"/>
        <v>0</v>
      </c>
      <c r="AF98" s="127">
        <f t="shared" si="23"/>
        <v>0</v>
      </c>
    </row>
    <row r="99" spans="1:32" ht="49.5" customHeight="1">
      <c r="A99" s="269"/>
      <c r="B99" s="105" t="s">
        <v>58</v>
      </c>
      <c r="C99" s="54" t="s">
        <v>15</v>
      </c>
      <c r="D99" s="105">
        <v>5</v>
      </c>
      <c r="E99" s="105">
        <v>4</v>
      </c>
      <c r="F99" s="105">
        <v>0</v>
      </c>
      <c r="G99" s="105">
        <v>0</v>
      </c>
      <c r="H99" s="105">
        <v>0</v>
      </c>
      <c r="I99" s="105">
        <v>0</v>
      </c>
      <c r="J99" s="105">
        <v>0</v>
      </c>
      <c r="K99" s="105">
        <v>0</v>
      </c>
      <c r="L99" s="105">
        <v>0</v>
      </c>
      <c r="M99" s="105">
        <v>0</v>
      </c>
      <c r="N99" s="105">
        <v>0</v>
      </c>
      <c r="O99" s="105">
        <v>0</v>
      </c>
      <c r="P99" s="105">
        <v>0</v>
      </c>
      <c r="Q99" s="105">
        <v>0</v>
      </c>
      <c r="R99" s="105">
        <v>0</v>
      </c>
      <c r="S99" s="105">
        <v>0</v>
      </c>
      <c r="T99" s="105">
        <v>0</v>
      </c>
      <c r="U99" s="105">
        <v>0</v>
      </c>
      <c r="V99" s="105">
        <v>0</v>
      </c>
      <c r="W99" s="105">
        <v>0</v>
      </c>
      <c r="X99" s="105">
        <v>0</v>
      </c>
      <c r="Y99" s="105">
        <v>0</v>
      </c>
      <c r="Z99" s="105">
        <v>0</v>
      </c>
      <c r="AA99" s="105">
        <v>0</v>
      </c>
      <c r="AB99" s="105">
        <v>0</v>
      </c>
      <c r="AC99" s="105">
        <v>0</v>
      </c>
      <c r="AD99" s="103">
        <f t="shared" si="21"/>
        <v>5</v>
      </c>
      <c r="AE99" s="103">
        <f t="shared" si="22"/>
        <v>4</v>
      </c>
      <c r="AF99" s="127">
        <f t="shared" si="23"/>
        <v>9</v>
      </c>
    </row>
    <row r="100" spans="1:32" ht="49.5" customHeight="1">
      <c r="A100" s="269"/>
      <c r="B100" s="105" t="s">
        <v>59</v>
      </c>
      <c r="C100" s="54" t="s">
        <v>15</v>
      </c>
      <c r="D100" s="105">
        <v>6</v>
      </c>
      <c r="E100" s="105">
        <v>7</v>
      </c>
      <c r="F100" s="105">
        <v>1</v>
      </c>
      <c r="G100" s="105">
        <v>0</v>
      </c>
      <c r="H100" s="105">
        <v>0</v>
      </c>
      <c r="I100" s="105">
        <v>0</v>
      </c>
      <c r="J100" s="105">
        <v>1</v>
      </c>
      <c r="K100" s="105">
        <v>0</v>
      </c>
      <c r="L100" s="105">
        <v>1</v>
      </c>
      <c r="M100" s="105">
        <v>0</v>
      </c>
      <c r="N100" s="105">
        <v>0</v>
      </c>
      <c r="O100" s="105">
        <v>0</v>
      </c>
      <c r="P100" s="105">
        <v>0</v>
      </c>
      <c r="Q100" s="105">
        <v>2</v>
      </c>
      <c r="R100" s="105">
        <v>0</v>
      </c>
      <c r="S100" s="105">
        <v>1</v>
      </c>
      <c r="T100" s="105">
        <v>1</v>
      </c>
      <c r="U100" s="105">
        <v>0</v>
      </c>
      <c r="V100" s="105">
        <v>1</v>
      </c>
      <c r="W100" s="105">
        <v>0</v>
      </c>
      <c r="X100" s="105">
        <v>0</v>
      </c>
      <c r="Y100" s="105">
        <v>2</v>
      </c>
      <c r="Z100" s="105">
        <v>2</v>
      </c>
      <c r="AA100" s="105">
        <v>0</v>
      </c>
      <c r="AB100" s="105">
        <v>2</v>
      </c>
      <c r="AC100" s="105">
        <v>0</v>
      </c>
      <c r="AD100" s="103">
        <f t="shared" si="21"/>
        <v>15</v>
      </c>
      <c r="AE100" s="103">
        <f t="shared" si="22"/>
        <v>12</v>
      </c>
      <c r="AF100" s="127">
        <f t="shared" si="23"/>
        <v>27</v>
      </c>
    </row>
    <row r="101" spans="1:32" ht="49.5" customHeight="1">
      <c r="A101" s="269"/>
      <c r="B101" s="105" t="s">
        <v>60</v>
      </c>
      <c r="C101" s="54" t="s">
        <v>15</v>
      </c>
      <c r="D101" s="105">
        <v>59</v>
      </c>
      <c r="E101" s="105">
        <v>68</v>
      </c>
      <c r="F101" s="105">
        <v>6</v>
      </c>
      <c r="G101" s="105">
        <v>4</v>
      </c>
      <c r="H101" s="105">
        <v>11</v>
      </c>
      <c r="I101" s="105">
        <v>12</v>
      </c>
      <c r="J101" s="105">
        <v>4</v>
      </c>
      <c r="K101" s="105">
        <v>2</v>
      </c>
      <c r="L101" s="105">
        <v>3</v>
      </c>
      <c r="M101" s="105">
        <v>5</v>
      </c>
      <c r="N101" s="105">
        <v>7</v>
      </c>
      <c r="O101" s="105">
        <v>10</v>
      </c>
      <c r="P101" s="105">
        <v>12</v>
      </c>
      <c r="Q101" s="105">
        <v>9</v>
      </c>
      <c r="R101" s="105">
        <v>11</v>
      </c>
      <c r="S101" s="105">
        <v>8</v>
      </c>
      <c r="T101" s="105">
        <v>15</v>
      </c>
      <c r="U101" s="105">
        <v>42</v>
      </c>
      <c r="V101" s="105">
        <v>12</v>
      </c>
      <c r="W101" s="105">
        <v>2</v>
      </c>
      <c r="X101" s="105">
        <v>1</v>
      </c>
      <c r="Y101" s="105">
        <v>1</v>
      </c>
      <c r="Z101" s="105">
        <v>18</v>
      </c>
      <c r="AA101" s="105">
        <v>29</v>
      </c>
      <c r="AB101" s="105">
        <v>8</v>
      </c>
      <c r="AC101" s="105">
        <v>13</v>
      </c>
      <c r="AD101" s="103">
        <f t="shared" si="21"/>
        <v>167</v>
      </c>
      <c r="AE101" s="103">
        <f t="shared" si="22"/>
        <v>205</v>
      </c>
      <c r="AF101" s="127">
        <f t="shared" si="23"/>
        <v>372</v>
      </c>
    </row>
    <row r="102" spans="1:32" ht="49.5" customHeight="1">
      <c r="A102" s="269"/>
      <c r="B102" s="105" t="s">
        <v>61</v>
      </c>
      <c r="C102" s="54" t="s">
        <v>15</v>
      </c>
      <c r="D102" s="105">
        <v>23</v>
      </c>
      <c r="E102" s="105">
        <v>30</v>
      </c>
      <c r="F102" s="105">
        <v>1</v>
      </c>
      <c r="G102" s="105">
        <v>0</v>
      </c>
      <c r="H102" s="105">
        <v>1</v>
      </c>
      <c r="I102" s="105">
        <v>1</v>
      </c>
      <c r="J102" s="105">
        <v>0</v>
      </c>
      <c r="K102" s="105">
        <v>0</v>
      </c>
      <c r="L102" s="105">
        <v>0</v>
      </c>
      <c r="M102" s="105">
        <v>0</v>
      </c>
      <c r="N102" s="105">
        <v>0</v>
      </c>
      <c r="O102" s="105">
        <v>0</v>
      </c>
      <c r="P102" s="105">
        <v>0</v>
      </c>
      <c r="Q102" s="105">
        <v>0</v>
      </c>
      <c r="R102" s="105">
        <v>0</v>
      </c>
      <c r="S102" s="105">
        <v>0</v>
      </c>
      <c r="T102" s="105">
        <v>0</v>
      </c>
      <c r="U102" s="105">
        <v>0</v>
      </c>
      <c r="V102" s="105">
        <v>0</v>
      </c>
      <c r="W102" s="105">
        <v>0</v>
      </c>
      <c r="X102" s="105">
        <v>2</v>
      </c>
      <c r="Y102" s="105">
        <v>2</v>
      </c>
      <c r="Z102" s="105">
        <v>5</v>
      </c>
      <c r="AA102" s="105">
        <v>3</v>
      </c>
      <c r="AB102" s="105">
        <v>3</v>
      </c>
      <c r="AC102" s="105">
        <v>4</v>
      </c>
      <c r="AD102" s="103">
        <f t="shared" si="21"/>
        <v>35</v>
      </c>
      <c r="AE102" s="103">
        <f t="shared" si="22"/>
        <v>40</v>
      </c>
      <c r="AF102" s="127">
        <f t="shared" si="23"/>
        <v>75</v>
      </c>
    </row>
    <row r="103" spans="1:32" ht="49.5" customHeight="1">
      <c r="A103" s="269"/>
      <c r="B103" s="105" t="s">
        <v>62</v>
      </c>
      <c r="C103" s="54" t="s">
        <v>15</v>
      </c>
      <c r="D103" s="105">
        <v>14</v>
      </c>
      <c r="E103" s="105">
        <v>33</v>
      </c>
      <c r="F103" s="105">
        <v>3</v>
      </c>
      <c r="G103" s="105">
        <v>0</v>
      </c>
      <c r="H103" s="105">
        <v>0</v>
      </c>
      <c r="I103" s="105">
        <v>0</v>
      </c>
      <c r="J103" s="105">
        <v>4</v>
      </c>
      <c r="K103" s="105">
        <v>2</v>
      </c>
      <c r="L103" s="105">
        <v>0</v>
      </c>
      <c r="M103" s="105">
        <v>0</v>
      </c>
      <c r="N103" s="105">
        <v>0</v>
      </c>
      <c r="O103" s="105">
        <v>0</v>
      </c>
      <c r="P103" s="105">
        <v>5</v>
      </c>
      <c r="Q103" s="105">
        <v>5</v>
      </c>
      <c r="R103" s="105">
        <v>1</v>
      </c>
      <c r="S103" s="105">
        <v>1</v>
      </c>
      <c r="T103" s="105">
        <v>20</v>
      </c>
      <c r="U103" s="105">
        <v>9</v>
      </c>
      <c r="V103" s="105">
        <v>3</v>
      </c>
      <c r="W103" s="105">
        <v>1</v>
      </c>
      <c r="X103" s="105">
        <v>1</v>
      </c>
      <c r="Y103" s="105">
        <v>1</v>
      </c>
      <c r="Z103" s="105">
        <v>3</v>
      </c>
      <c r="AA103" s="105">
        <v>3</v>
      </c>
      <c r="AB103" s="105">
        <v>1</v>
      </c>
      <c r="AC103" s="105">
        <v>4</v>
      </c>
      <c r="AD103" s="103">
        <f t="shared" si="21"/>
        <v>55</v>
      </c>
      <c r="AE103" s="103">
        <f t="shared" si="22"/>
        <v>59</v>
      </c>
      <c r="AF103" s="127">
        <f t="shared" si="23"/>
        <v>114</v>
      </c>
    </row>
    <row r="104" spans="1:32" ht="49.5" customHeight="1">
      <c r="A104" s="269"/>
      <c r="B104" s="105" t="s">
        <v>63</v>
      </c>
      <c r="C104" s="54" t="s">
        <v>15</v>
      </c>
      <c r="D104" s="105">
        <v>100</v>
      </c>
      <c r="E104" s="105">
        <v>85</v>
      </c>
      <c r="F104" s="105">
        <v>0</v>
      </c>
      <c r="G104" s="105">
        <v>0</v>
      </c>
      <c r="H104" s="105">
        <v>0</v>
      </c>
      <c r="I104" s="105">
        <v>0</v>
      </c>
      <c r="J104" s="105">
        <v>2</v>
      </c>
      <c r="K104" s="105">
        <v>2</v>
      </c>
      <c r="L104" s="105">
        <v>0</v>
      </c>
      <c r="M104" s="105">
        <v>0</v>
      </c>
      <c r="N104" s="105">
        <v>0</v>
      </c>
      <c r="O104" s="105">
        <v>0</v>
      </c>
      <c r="P104" s="105">
        <v>40</v>
      </c>
      <c r="Q104" s="105">
        <v>30</v>
      </c>
      <c r="R104" s="105">
        <v>0</v>
      </c>
      <c r="S104" s="105">
        <v>0</v>
      </c>
      <c r="T104" s="105">
        <v>82</v>
      </c>
      <c r="U104" s="105">
        <v>98</v>
      </c>
      <c r="V104" s="105">
        <v>19</v>
      </c>
      <c r="W104" s="105">
        <v>20</v>
      </c>
      <c r="X104" s="105">
        <v>30</v>
      </c>
      <c r="Y104" s="105">
        <v>25</v>
      </c>
      <c r="Z104" s="105">
        <v>25</v>
      </c>
      <c r="AA104" s="105">
        <v>25</v>
      </c>
      <c r="AB104" s="105">
        <v>13</v>
      </c>
      <c r="AC104" s="105">
        <v>9</v>
      </c>
      <c r="AD104" s="103">
        <f t="shared" si="21"/>
        <v>311</v>
      </c>
      <c r="AE104" s="103">
        <f t="shared" si="22"/>
        <v>294</v>
      </c>
      <c r="AF104" s="127">
        <f t="shared" si="23"/>
        <v>605</v>
      </c>
    </row>
    <row r="105" spans="1:32" ht="49.5" customHeight="1">
      <c r="A105" s="269"/>
      <c r="B105" s="105" t="s">
        <v>64</v>
      </c>
      <c r="C105" s="54" t="s">
        <v>15</v>
      </c>
      <c r="D105" s="105">
        <v>14</v>
      </c>
      <c r="E105" s="105">
        <v>18</v>
      </c>
      <c r="F105" s="105">
        <v>1</v>
      </c>
      <c r="G105" s="105">
        <v>2</v>
      </c>
      <c r="H105" s="105">
        <v>14</v>
      </c>
      <c r="I105" s="105">
        <v>15</v>
      </c>
      <c r="J105" s="105">
        <v>12</v>
      </c>
      <c r="K105" s="105">
        <v>10</v>
      </c>
      <c r="L105" s="105">
        <v>13</v>
      </c>
      <c r="M105" s="105">
        <v>18</v>
      </c>
      <c r="N105" s="105">
        <v>15</v>
      </c>
      <c r="O105" s="105">
        <v>15</v>
      </c>
      <c r="P105" s="105">
        <v>4</v>
      </c>
      <c r="Q105" s="105">
        <v>7</v>
      </c>
      <c r="R105" s="105">
        <v>0</v>
      </c>
      <c r="S105" s="105">
        <v>2</v>
      </c>
      <c r="T105" s="105">
        <v>11</v>
      </c>
      <c r="U105" s="105">
        <v>15</v>
      </c>
      <c r="V105" s="105">
        <v>2</v>
      </c>
      <c r="W105" s="105">
        <v>1</v>
      </c>
      <c r="X105" s="105">
        <v>11</v>
      </c>
      <c r="Y105" s="105">
        <v>14</v>
      </c>
      <c r="Z105" s="105">
        <v>7</v>
      </c>
      <c r="AA105" s="105">
        <v>8</v>
      </c>
      <c r="AB105" s="105">
        <v>5</v>
      </c>
      <c r="AC105" s="105">
        <v>6</v>
      </c>
      <c r="AD105" s="103">
        <f t="shared" si="21"/>
        <v>109</v>
      </c>
      <c r="AE105" s="103">
        <f t="shared" si="22"/>
        <v>131</v>
      </c>
      <c r="AF105" s="127">
        <f t="shared" si="23"/>
        <v>240</v>
      </c>
    </row>
    <row r="106" spans="1:32" ht="49.5" customHeight="1">
      <c r="A106" s="269"/>
      <c r="B106" s="105" t="s">
        <v>65</v>
      </c>
      <c r="C106" s="54" t="s">
        <v>15</v>
      </c>
      <c r="D106" s="105">
        <v>24</v>
      </c>
      <c r="E106" s="105">
        <v>45</v>
      </c>
      <c r="F106" s="105">
        <v>4</v>
      </c>
      <c r="G106" s="105">
        <v>2</v>
      </c>
      <c r="H106" s="105">
        <v>8</v>
      </c>
      <c r="I106" s="105">
        <v>9</v>
      </c>
      <c r="J106" s="105">
        <v>2</v>
      </c>
      <c r="K106" s="105">
        <v>6</v>
      </c>
      <c r="L106" s="105">
        <v>5</v>
      </c>
      <c r="M106" s="105">
        <v>11</v>
      </c>
      <c r="N106" s="105">
        <v>5</v>
      </c>
      <c r="O106" s="105">
        <v>10</v>
      </c>
      <c r="P106" s="105">
        <v>2</v>
      </c>
      <c r="Q106" s="105">
        <v>1</v>
      </c>
      <c r="R106" s="105">
        <v>1</v>
      </c>
      <c r="S106" s="105">
        <v>1</v>
      </c>
      <c r="T106" s="105">
        <v>2</v>
      </c>
      <c r="U106" s="105">
        <v>6</v>
      </c>
      <c r="V106" s="105">
        <v>0</v>
      </c>
      <c r="W106" s="105">
        <v>0</v>
      </c>
      <c r="X106" s="105">
        <v>3</v>
      </c>
      <c r="Y106" s="105">
        <v>5</v>
      </c>
      <c r="Z106" s="105">
        <v>3</v>
      </c>
      <c r="AA106" s="105">
        <v>3</v>
      </c>
      <c r="AB106" s="105">
        <v>0</v>
      </c>
      <c r="AC106" s="105">
        <v>1</v>
      </c>
      <c r="AD106" s="103">
        <f t="shared" si="21"/>
        <v>59</v>
      </c>
      <c r="AE106" s="103">
        <f t="shared" si="22"/>
        <v>100</v>
      </c>
      <c r="AF106" s="127">
        <f t="shared" si="23"/>
        <v>159</v>
      </c>
    </row>
    <row r="107" spans="1:32" ht="49.5" customHeight="1">
      <c r="A107" s="269"/>
      <c r="B107" s="105" t="s">
        <v>66</v>
      </c>
      <c r="C107" s="54" t="s">
        <v>15</v>
      </c>
      <c r="D107" s="105">
        <v>23</v>
      </c>
      <c r="E107" s="105">
        <v>113</v>
      </c>
      <c r="F107" s="105">
        <v>0</v>
      </c>
      <c r="G107" s="105">
        <v>0</v>
      </c>
      <c r="H107" s="105">
        <v>2</v>
      </c>
      <c r="I107" s="105">
        <v>10</v>
      </c>
      <c r="J107" s="105">
        <v>9</v>
      </c>
      <c r="K107" s="105">
        <v>6</v>
      </c>
      <c r="L107" s="105">
        <v>2</v>
      </c>
      <c r="M107" s="105">
        <v>5</v>
      </c>
      <c r="N107" s="105">
        <v>6</v>
      </c>
      <c r="O107" s="105">
        <v>11</v>
      </c>
      <c r="P107" s="105">
        <v>3</v>
      </c>
      <c r="Q107" s="105">
        <v>5</v>
      </c>
      <c r="R107" s="105">
        <v>1</v>
      </c>
      <c r="S107" s="105">
        <v>1</v>
      </c>
      <c r="T107" s="105">
        <v>7</v>
      </c>
      <c r="U107" s="105">
        <v>7</v>
      </c>
      <c r="V107" s="105">
        <v>8</v>
      </c>
      <c r="W107" s="105">
        <v>4</v>
      </c>
      <c r="X107" s="105">
        <v>2</v>
      </c>
      <c r="Y107" s="105">
        <v>7</v>
      </c>
      <c r="Z107" s="105">
        <v>5</v>
      </c>
      <c r="AA107" s="105">
        <v>22</v>
      </c>
      <c r="AB107" s="105">
        <v>3</v>
      </c>
      <c r="AC107" s="105">
        <v>9</v>
      </c>
      <c r="AD107" s="103">
        <f t="shared" si="21"/>
        <v>71</v>
      </c>
      <c r="AE107" s="103">
        <f t="shared" si="22"/>
        <v>200</v>
      </c>
      <c r="AF107" s="127">
        <f t="shared" si="23"/>
        <v>271</v>
      </c>
    </row>
    <row r="108" spans="1:32" ht="49.5" customHeight="1">
      <c r="A108" s="269"/>
      <c r="B108" s="103" t="s">
        <v>67</v>
      </c>
      <c r="C108" s="56" t="s">
        <v>15</v>
      </c>
      <c r="D108" s="103">
        <f>SUM(D94:D107)</f>
        <v>913</v>
      </c>
      <c r="E108" s="103">
        <f aca="true" t="shared" si="24" ref="E108:AC108">SUM(E94:E107)</f>
        <v>1786</v>
      </c>
      <c r="F108" s="103">
        <f t="shared" si="24"/>
        <v>44</v>
      </c>
      <c r="G108" s="103">
        <f t="shared" si="24"/>
        <v>64</v>
      </c>
      <c r="H108" s="103">
        <f t="shared" si="24"/>
        <v>70</v>
      </c>
      <c r="I108" s="103">
        <f t="shared" si="24"/>
        <v>95</v>
      </c>
      <c r="J108" s="103">
        <f t="shared" si="24"/>
        <v>73</v>
      </c>
      <c r="K108" s="103">
        <f t="shared" si="24"/>
        <v>89</v>
      </c>
      <c r="L108" s="103">
        <f t="shared" si="24"/>
        <v>59</v>
      </c>
      <c r="M108" s="103">
        <f t="shared" si="24"/>
        <v>111</v>
      </c>
      <c r="N108" s="103">
        <f t="shared" si="24"/>
        <v>65</v>
      </c>
      <c r="O108" s="103">
        <f t="shared" si="24"/>
        <v>95</v>
      </c>
      <c r="P108" s="103">
        <f t="shared" si="24"/>
        <v>91</v>
      </c>
      <c r="Q108" s="103">
        <f t="shared" si="24"/>
        <v>87</v>
      </c>
      <c r="R108" s="103">
        <f t="shared" si="24"/>
        <v>30</v>
      </c>
      <c r="S108" s="103">
        <f t="shared" si="24"/>
        <v>33</v>
      </c>
      <c r="T108" s="103">
        <f t="shared" si="24"/>
        <v>179</v>
      </c>
      <c r="U108" s="103">
        <f t="shared" si="24"/>
        <v>227</v>
      </c>
      <c r="V108" s="103">
        <f t="shared" si="24"/>
        <v>59</v>
      </c>
      <c r="W108" s="103">
        <f t="shared" si="24"/>
        <v>48</v>
      </c>
      <c r="X108" s="103">
        <f t="shared" si="24"/>
        <v>101</v>
      </c>
      <c r="Y108" s="103">
        <f t="shared" si="24"/>
        <v>136</v>
      </c>
      <c r="Z108" s="103">
        <f t="shared" si="24"/>
        <v>141</v>
      </c>
      <c r="AA108" s="103">
        <f t="shared" si="24"/>
        <v>280</v>
      </c>
      <c r="AB108" s="103">
        <f t="shared" si="24"/>
        <v>90</v>
      </c>
      <c r="AC108" s="103">
        <f t="shared" si="24"/>
        <v>218</v>
      </c>
      <c r="AD108" s="103">
        <f t="shared" si="21"/>
        <v>1915</v>
      </c>
      <c r="AE108" s="103">
        <f t="shared" si="22"/>
        <v>3269</v>
      </c>
      <c r="AF108" s="127">
        <f t="shared" si="23"/>
        <v>5184</v>
      </c>
    </row>
    <row r="109" spans="1:64" ht="75.75" customHeight="1">
      <c r="A109" s="55" t="s">
        <v>68</v>
      </c>
      <c r="B109" s="105" t="s">
        <v>69</v>
      </c>
      <c r="C109" s="105" t="s">
        <v>122</v>
      </c>
      <c r="D109" s="105">
        <v>0</v>
      </c>
      <c r="E109" s="105">
        <v>0</v>
      </c>
      <c r="F109" s="105">
        <v>0</v>
      </c>
      <c r="G109" s="105">
        <v>0</v>
      </c>
      <c r="H109" s="105">
        <v>0</v>
      </c>
      <c r="I109" s="105">
        <v>0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5">
        <v>0</v>
      </c>
      <c r="R109" s="105">
        <v>1</v>
      </c>
      <c r="S109" s="105">
        <v>0</v>
      </c>
      <c r="T109" s="105">
        <v>0</v>
      </c>
      <c r="U109" s="105">
        <v>0</v>
      </c>
      <c r="V109" s="105">
        <v>0</v>
      </c>
      <c r="W109" s="105">
        <v>0</v>
      </c>
      <c r="X109" s="105">
        <v>0</v>
      </c>
      <c r="Y109" s="105">
        <v>0</v>
      </c>
      <c r="Z109" s="105">
        <v>63</v>
      </c>
      <c r="AA109" s="105">
        <v>114</v>
      </c>
      <c r="AB109" s="105">
        <v>1</v>
      </c>
      <c r="AC109" s="105">
        <v>5</v>
      </c>
      <c r="AD109" s="103">
        <f t="shared" si="21"/>
        <v>65</v>
      </c>
      <c r="AE109" s="103">
        <f t="shared" si="22"/>
        <v>119</v>
      </c>
      <c r="AF109" s="127">
        <f t="shared" si="23"/>
        <v>184</v>
      </c>
      <c r="AH109" s="51" t="s">
        <v>151</v>
      </c>
      <c r="AJ109" s="51">
        <v>1</v>
      </c>
      <c r="AK109" s="51">
        <v>1</v>
      </c>
      <c r="AL109" s="51">
        <v>4</v>
      </c>
      <c r="AM109" s="51">
        <v>1</v>
      </c>
      <c r="AN109" s="51">
        <v>4</v>
      </c>
      <c r="AO109" s="51">
        <v>0</v>
      </c>
      <c r="AP109" s="51">
        <v>1</v>
      </c>
      <c r="AQ109" s="51">
        <v>0</v>
      </c>
      <c r="AR109" s="51">
        <v>0</v>
      </c>
      <c r="AS109" s="51">
        <v>0</v>
      </c>
      <c r="AT109" s="51">
        <v>1</v>
      </c>
      <c r="AU109" s="51">
        <v>0</v>
      </c>
      <c r="AV109" s="51">
        <v>3</v>
      </c>
      <c r="AW109" s="51">
        <v>0</v>
      </c>
      <c r="AX109" s="51">
        <v>5</v>
      </c>
      <c r="AY109" s="51">
        <v>0</v>
      </c>
      <c r="AZ109" s="51">
        <v>6</v>
      </c>
      <c r="BA109" s="51">
        <v>1</v>
      </c>
      <c r="BB109" s="51">
        <v>4</v>
      </c>
      <c r="BC109" s="51">
        <v>0</v>
      </c>
      <c r="BD109" s="51">
        <v>27</v>
      </c>
      <c r="BE109" s="51">
        <v>63</v>
      </c>
      <c r="BF109" s="51">
        <v>18</v>
      </c>
      <c r="BG109" s="51">
        <v>8</v>
      </c>
      <c r="BH109" s="51">
        <v>0</v>
      </c>
      <c r="BI109" s="51">
        <v>0</v>
      </c>
      <c r="BJ109" s="51">
        <v>74</v>
      </c>
      <c r="BK109" s="51">
        <v>74</v>
      </c>
      <c r="BL109" s="51">
        <v>148</v>
      </c>
    </row>
    <row r="110" spans="1:32" ht="49.5" customHeight="1">
      <c r="A110" s="269" t="s">
        <v>176</v>
      </c>
      <c r="B110" s="105" t="s">
        <v>197</v>
      </c>
      <c r="C110" s="105" t="s">
        <v>25</v>
      </c>
      <c r="D110" s="105">
        <v>1</v>
      </c>
      <c r="E110" s="105">
        <v>1</v>
      </c>
      <c r="F110" s="105">
        <v>4</v>
      </c>
      <c r="G110" s="105">
        <v>1</v>
      </c>
      <c r="H110" s="105">
        <v>4</v>
      </c>
      <c r="I110" s="105">
        <v>0</v>
      </c>
      <c r="J110" s="105">
        <v>1</v>
      </c>
      <c r="K110" s="105">
        <v>0</v>
      </c>
      <c r="L110" s="105">
        <v>0</v>
      </c>
      <c r="M110" s="105">
        <v>0</v>
      </c>
      <c r="N110" s="105">
        <v>1</v>
      </c>
      <c r="O110" s="105">
        <v>0</v>
      </c>
      <c r="P110" s="105">
        <v>3</v>
      </c>
      <c r="Q110" s="105">
        <v>0</v>
      </c>
      <c r="R110" s="105">
        <v>5</v>
      </c>
      <c r="S110" s="105">
        <v>0</v>
      </c>
      <c r="T110" s="105">
        <v>6</v>
      </c>
      <c r="U110" s="105">
        <v>1</v>
      </c>
      <c r="V110" s="105">
        <v>4</v>
      </c>
      <c r="W110" s="105">
        <v>0</v>
      </c>
      <c r="X110" s="105">
        <v>27</v>
      </c>
      <c r="Y110" s="105">
        <v>63</v>
      </c>
      <c r="Z110" s="105">
        <v>18</v>
      </c>
      <c r="AA110" s="105">
        <v>8</v>
      </c>
      <c r="AB110" s="105">
        <v>0</v>
      </c>
      <c r="AC110" s="105">
        <v>0</v>
      </c>
      <c r="AD110" s="103">
        <f t="shared" si="21"/>
        <v>74</v>
      </c>
      <c r="AE110" s="103">
        <f t="shared" si="22"/>
        <v>74</v>
      </c>
      <c r="AF110" s="127">
        <f t="shared" si="23"/>
        <v>148</v>
      </c>
    </row>
    <row r="111" spans="1:32" ht="49.5" customHeight="1">
      <c r="A111" s="269"/>
      <c r="B111" s="105" t="s">
        <v>198</v>
      </c>
      <c r="C111" s="105" t="s">
        <v>25</v>
      </c>
      <c r="D111" s="105">
        <v>0</v>
      </c>
      <c r="E111" s="105">
        <v>0</v>
      </c>
      <c r="F111" s="105">
        <v>5</v>
      </c>
      <c r="G111" s="105">
        <v>1</v>
      </c>
      <c r="H111" s="105">
        <v>0</v>
      </c>
      <c r="I111" s="105">
        <v>0</v>
      </c>
      <c r="J111" s="105">
        <v>5</v>
      </c>
      <c r="K111" s="105">
        <v>0</v>
      </c>
      <c r="L111" s="105">
        <v>0</v>
      </c>
      <c r="M111" s="105">
        <v>0</v>
      </c>
      <c r="N111" s="105">
        <v>2</v>
      </c>
      <c r="O111" s="105">
        <v>0</v>
      </c>
      <c r="P111" s="105">
        <v>1</v>
      </c>
      <c r="Q111" s="105">
        <v>0</v>
      </c>
      <c r="R111" s="105">
        <v>5</v>
      </c>
      <c r="S111" s="105">
        <v>0</v>
      </c>
      <c r="T111" s="105">
        <v>1</v>
      </c>
      <c r="U111" s="105">
        <v>0</v>
      </c>
      <c r="V111" s="105">
        <v>3</v>
      </c>
      <c r="W111" s="105">
        <v>0</v>
      </c>
      <c r="X111" s="105">
        <v>15</v>
      </c>
      <c r="Y111" s="105">
        <v>24</v>
      </c>
      <c r="Z111" s="105">
        <v>5</v>
      </c>
      <c r="AA111" s="105">
        <v>3</v>
      </c>
      <c r="AB111" s="105">
        <v>0</v>
      </c>
      <c r="AC111" s="105">
        <v>0</v>
      </c>
      <c r="AD111" s="103">
        <f t="shared" si="21"/>
        <v>42</v>
      </c>
      <c r="AE111" s="103">
        <f t="shared" si="22"/>
        <v>28</v>
      </c>
      <c r="AF111" s="127">
        <f t="shared" si="23"/>
        <v>70</v>
      </c>
    </row>
    <row r="112" spans="1:32" ht="49.5" customHeight="1">
      <c r="A112" s="269"/>
      <c r="B112" s="105" t="s">
        <v>188</v>
      </c>
      <c r="C112" s="105" t="s">
        <v>25</v>
      </c>
      <c r="D112" s="105">
        <v>0</v>
      </c>
      <c r="E112" s="105">
        <v>0</v>
      </c>
      <c r="F112" s="105">
        <v>11</v>
      </c>
      <c r="G112" s="105">
        <v>0</v>
      </c>
      <c r="H112" s="105">
        <v>1</v>
      </c>
      <c r="I112" s="105">
        <v>2</v>
      </c>
      <c r="J112" s="105">
        <v>5</v>
      </c>
      <c r="K112" s="105">
        <v>2</v>
      </c>
      <c r="L112" s="105">
        <v>0</v>
      </c>
      <c r="M112" s="105">
        <v>0</v>
      </c>
      <c r="N112" s="105">
        <v>4</v>
      </c>
      <c r="O112" s="105">
        <v>1</v>
      </c>
      <c r="P112" s="105">
        <v>8</v>
      </c>
      <c r="Q112" s="105">
        <v>1</v>
      </c>
      <c r="R112" s="105">
        <v>16</v>
      </c>
      <c r="S112" s="105">
        <v>1</v>
      </c>
      <c r="T112" s="105">
        <v>8</v>
      </c>
      <c r="U112" s="105">
        <v>1</v>
      </c>
      <c r="V112" s="105">
        <v>6</v>
      </c>
      <c r="W112" s="105">
        <v>0</v>
      </c>
      <c r="X112" s="105">
        <v>15</v>
      </c>
      <c r="Y112" s="105">
        <v>29</v>
      </c>
      <c r="Z112" s="105">
        <v>15</v>
      </c>
      <c r="AA112" s="105">
        <v>3</v>
      </c>
      <c r="AB112" s="105">
        <v>0</v>
      </c>
      <c r="AC112" s="105">
        <v>0</v>
      </c>
      <c r="AD112" s="103">
        <f t="shared" si="21"/>
        <v>89</v>
      </c>
      <c r="AE112" s="103">
        <f t="shared" si="22"/>
        <v>40</v>
      </c>
      <c r="AF112" s="127">
        <f t="shared" si="23"/>
        <v>129</v>
      </c>
    </row>
    <row r="113" spans="1:32" ht="49.5" customHeight="1">
      <c r="A113" s="269"/>
      <c r="B113" s="103" t="s">
        <v>177</v>
      </c>
      <c r="C113" s="103" t="s">
        <v>25</v>
      </c>
      <c r="D113" s="103">
        <f>SUM(D110:D112)</f>
        <v>1</v>
      </c>
      <c r="E113" s="103">
        <f aca="true" t="shared" si="25" ref="E113:AC113">SUM(E110:E112)</f>
        <v>1</v>
      </c>
      <c r="F113" s="103">
        <f t="shared" si="25"/>
        <v>20</v>
      </c>
      <c r="G113" s="103">
        <f t="shared" si="25"/>
        <v>2</v>
      </c>
      <c r="H113" s="103">
        <f t="shared" si="25"/>
        <v>5</v>
      </c>
      <c r="I113" s="103">
        <f t="shared" si="25"/>
        <v>2</v>
      </c>
      <c r="J113" s="103">
        <f t="shared" si="25"/>
        <v>11</v>
      </c>
      <c r="K113" s="103">
        <f t="shared" si="25"/>
        <v>2</v>
      </c>
      <c r="L113" s="103">
        <f t="shared" si="25"/>
        <v>0</v>
      </c>
      <c r="M113" s="103">
        <f t="shared" si="25"/>
        <v>0</v>
      </c>
      <c r="N113" s="103">
        <f t="shared" si="25"/>
        <v>7</v>
      </c>
      <c r="O113" s="103">
        <f t="shared" si="25"/>
        <v>1</v>
      </c>
      <c r="P113" s="103">
        <f t="shared" si="25"/>
        <v>12</v>
      </c>
      <c r="Q113" s="103">
        <f t="shared" si="25"/>
        <v>1</v>
      </c>
      <c r="R113" s="103">
        <f t="shared" si="25"/>
        <v>26</v>
      </c>
      <c r="S113" s="103">
        <f t="shared" si="25"/>
        <v>1</v>
      </c>
      <c r="T113" s="103">
        <f t="shared" si="25"/>
        <v>15</v>
      </c>
      <c r="U113" s="103">
        <f t="shared" si="25"/>
        <v>2</v>
      </c>
      <c r="V113" s="103">
        <f t="shared" si="25"/>
        <v>13</v>
      </c>
      <c r="W113" s="103">
        <f t="shared" si="25"/>
        <v>0</v>
      </c>
      <c r="X113" s="103">
        <f t="shared" si="25"/>
        <v>57</v>
      </c>
      <c r="Y113" s="103">
        <f t="shared" si="25"/>
        <v>116</v>
      </c>
      <c r="Z113" s="103">
        <f t="shared" si="25"/>
        <v>38</v>
      </c>
      <c r="AA113" s="103">
        <f t="shared" si="25"/>
        <v>14</v>
      </c>
      <c r="AB113" s="103">
        <f t="shared" si="25"/>
        <v>0</v>
      </c>
      <c r="AC113" s="103">
        <f t="shared" si="25"/>
        <v>0</v>
      </c>
      <c r="AD113" s="103">
        <f t="shared" si="21"/>
        <v>205</v>
      </c>
      <c r="AE113" s="103">
        <f t="shared" si="22"/>
        <v>142</v>
      </c>
      <c r="AF113" s="127">
        <f t="shared" si="23"/>
        <v>347</v>
      </c>
    </row>
    <row r="114" spans="1:32" ht="49.5" customHeight="1">
      <c r="A114" s="269" t="s">
        <v>70</v>
      </c>
      <c r="B114" s="105" t="s">
        <v>71</v>
      </c>
      <c r="C114" s="54" t="s">
        <v>15</v>
      </c>
      <c r="D114" s="105">
        <v>68</v>
      </c>
      <c r="E114" s="105">
        <v>35</v>
      </c>
      <c r="F114" s="105">
        <v>0</v>
      </c>
      <c r="G114" s="105">
        <v>1</v>
      </c>
      <c r="H114" s="105">
        <v>0</v>
      </c>
      <c r="I114" s="105">
        <v>3</v>
      </c>
      <c r="J114" s="105">
        <v>5</v>
      </c>
      <c r="K114" s="105">
        <v>2</v>
      </c>
      <c r="L114" s="105">
        <v>1</v>
      </c>
      <c r="M114" s="105">
        <v>0</v>
      </c>
      <c r="N114" s="105">
        <v>3</v>
      </c>
      <c r="O114" s="105">
        <v>0</v>
      </c>
      <c r="P114" s="105">
        <v>2</v>
      </c>
      <c r="Q114" s="105">
        <v>0</v>
      </c>
      <c r="R114" s="105">
        <v>3</v>
      </c>
      <c r="S114" s="105">
        <v>1</v>
      </c>
      <c r="T114" s="105">
        <v>2</v>
      </c>
      <c r="U114" s="105">
        <v>0</v>
      </c>
      <c r="V114" s="105">
        <v>0</v>
      </c>
      <c r="W114" s="105">
        <v>0</v>
      </c>
      <c r="X114" s="105">
        <v>4</v>
      </c>
      <c r="Y114" s="105">
        <v>0</v>
      </c>
      <c r="Z114" s="105">
        <v>22</v>
      </c>
      <c r="AA114" s="105">
        <v>4</v>
      </c>
      <c r="AB114" s="105">
        <v>3</v>
      </c>
      <c r="AC114" s="105">
        <v>3</v>
      </c>
      <c r="AD114" s="103">
        <f t="shared" si="21"/>
        <v>113</v>
      </c>
      <c r="AE114" s="103">
        <f t="shared" si="22"/>
        <v>49</v>
      </c>
      <c r="AF114" s="127">
        <f t="shared" si="23"/>
        <v>162</v>
      </c>
    </row>
    <row r="115" spans="1:32" ht="49.5" customHeight="1">
      <c r="A115" s="269"/>
      <c r="B115" s="105" t="s">
        <v>49</v>
      </c>
      <c r="C115" s="54" t="s">
        <v>15</v>
      </c>
      <c r="D115" s="105">
        <v>102</v>
      </c>
      <c r="E115" s="105">
        <v>111</v>
      </c>
      <c r="F115" s="105">
        <v>3</v>
      </c>
      <c r="G115" s="105">
        <v>1</v>
      </c>
      <c r="H115" s="105">
        <v>2</v>
      </c>
      <c r="I115" s="105">
        <v>3</v>
      </c>
      <c r="J115" s="105">
        <v>2</v>
      </c>
      <c r="K115" s="105">
        <v>2</v>
      </c>
      <c r="L115" s="105">
        <v>2</v>
      </c>
      <c r="M115" s="105">
        <v>2</v>
      </c>
      <c r="N115" s="105">
        <v>1</v>
      </c>
      <c r="O115" s="105">
        <v>2</v>
      </c>
      <c r="P115" s="105">
        <v>1</v>
      </c>
      <c r="Q115" s="105">
        <v>4</v>
      </c>
      <c r="R115" s="105">
        <v>2</v>
      </c>
      <c r="S115" s="105">
        <v>1</v>
      </c>
      <c r="T115" s="105">
        <v>2</v>
      </c>
      <c r="U115" s="105">
        <v>2</v>
      </c>
      <c r="V115" s="105">
        <v>0</v>
      </c>
      <c r="W115" s="105">
        <v>0</v>
      </c>
      <c r="X115" s="105">
        <v>0</v>
      </c>
      <c r="Y115" s="105">
        <v>2</v>
      </c>
      <c r="Z115" s="105">
        <v>8</v>
      </c>
      <c r="AA115" s="105">
        <v>10</v>
      </c>
      <c r="AB115" s="105">
        <v>2</v>
      </c>
      <c r="AC115" s="105">
        <v>1</v>
      </c>
      <c r="AD115" s="103">
        <f t="shared" si="21"/>
        <v>127</v>
      </c>
      <c r="AE115" s="103">
        <f t="shared" si="22"/>
        <v>141</v>
      </c>
      <c r="AF115" s="127">
        <f t="shared" si="23"/>
        <v>268</v>
      </c>
    </row>
    <row r="116" spans="1:32" ht="49.5" customHeight="1">
      <c r="A116" s="269"/>
      <c r="B116" s="105" t="s">
        <v>72</v>
      </c>
      <c r="C116" s="54" t="s">
        <v>15</v>
      </c>
      <c r="D116" s="105">
        <v>54</v>
      </c>
      <c r="E116" s="105">
        <v>110</v>
      </c>
      <c r="F116" s="105">
        <v>6</v>
      </c>
      <c r="G116" s="105">
        <v>0</v>
      </c>
      <c r="H116" s="105">
        <v>3</v>
      </c>
      <c r="I116" s="105">
        <v>0</v>
      </c>
      <c r="J116" s="105">
        <v>5</v>
      </c>
      <c r="K116" s="105">
        <v>5</v>
      </c>
      <c r="L116" s="105">
        <v>3</v>
      </c>
      <c r="M116" s="105">
        <v>1</v>
      </c>
      <c r="N116" s="105">
        <v>1</v>
      </c>
      <c r="O116" s="105">
        <v>1</v>
      </c>
      <c r="P116" s="105">
        <v>1</v>
      </c>
      <c r="Q116" s="105">
        <v>0</v>
      </c>
      <c r="R116" s="105">
        <v>7</v>
      </c>
      <c r="S116" s="105">
        <v>2</v>
      </c>
      <c r="T116" s="105">
        <v>6</v>
      </c>
      <c r="U116" s="105">
        <v>3</v>
      </c>
      <c r="V116" s="105">
        <v>1</v>
      </c>
      <c r="W116" s="105">
        <v>0</v>
      </c>
      <c r="X116" s="105">
        <v>1</v>
      </c>
      <c r="Y116" s="105">
        <v>3</v>
      </c>
      <c r="Z116" s="105">
        <v>45</v>
      </c>
      <c r="AA116" s="105">
        <v>14</v>
      </c>
      <c r="AB116" s="105">
        <v>4</v>
      </c>
      <c r="AC116" s="105">
        <v>1</v>
      </c>
      <c r="AD116" s="103">
        <f t="shared" si="21"/>
        <v>137</v>
      </c>
      <c r="AE116" s="103">
        <f t="shared" si="22"/>
        <v>140</v>
      </c>
      <c r="AF116" s="127">
        <f t="shared" si="23"/>
        <v>277</v>
      </c>
    </row>
    <row r="117" spans="1:32" ht="49.5" customHeight="1">
      <c r="A117" s="269"/>
      <c r="B117" s="105" t="s">
        <v>73</v>
      </c>
      <c r="C117" s="54" t="s">
        <v>15</v>
      </c>
      <c r="D117" s="105">
        <v>8</v>
      </c>
      <c r="E117" s="105">
        <v>16</v>
      </c>
      <c r="F117" s="105">
        <v>0</v>
      </c>
      <c r="G117" s="105">
        <v>0</v>
      </c>
      <c r="H117" s="105">
        <v>0</v>
      </c>
      <c r="I117" s="105">
        <v>1</v>
      </c>
      <c r="J117" s="105">
        <v>0</v>
      </c>
      <c r="K117" s="105">
        <v>2</v>
      </c>
      <c r="L117" s="105">
        <v>2</v>
      </c>
      <c r="M117" s="105">
        <v>1</v>
      </c>
      <c r="N117" s="105">
        <v>3</v>
      </c>
      <c r="O117" s="105">
        <v>1</v>
      </c>
      <c r="P117" s="105">
        <v>0</v>
      </c>
      <c r="Q117" s="105">
        <v>0</v>
      </c>
      <c r="R117" s="105">
        <v>0</v>
      </c>
      <c r="S117" s="105">
        <v>0</v>
      </c>
      <c r="T117" s="105">
        <v>0</v>
      </c>
      <c r="U117" s="105">
        <v>0</v>
      </c>
      <c r="V117" s="105">
        <v>0</v>
      </c>
      <c r="W117" s="105">
        <v>0</v>
      </c>
      <c r="X117" s="105">
        <v>0</v>
      </c>
      <c r="Y117" s="105">
        <v>0</v>
      </c>
      <c r="Z117" s="105">
        <v>4</v>
      </c>
      <c r="AA117" s="105">
        <v>3</v>
      </c>
      <c r="AB117" s="105">
        <v>0</v>
      </c>
      <c r="AC117" s="105">
        <v>1</v>
      </c>
      <c r="AD117" s="103">
        <f t="shared" si="21"/>
        <v>17</v>
      </c>
      <c r="AE117" s="103">
        <f t="shared" si="22"/>
        <v>25</v>
      </c>
      <c r="AF117" s="127">
        <f t="shared" si="23"/>
        <v>42</v>
      </c>
    </row>
    <row r="118" spans="1:32" ht="49.5" customHeight="1">
      <c r="A118" s="269"/>
      <c r="B118" s="105" t="s">
        <v>74</v>
      </c>
      <c r="C118" s="54" t="s">
        <v>15</v>
      </c>
      <c r="D118" s="105">
        <v>42</v>
      </c>
      <c r="E118" s="105">
        <v>23</v>
      </c>
      <c r="F118" s="105">
        <v>0</v>
      </c>
      <c r="G118" s="105">
        <v>0</v>
      </c>
      <c r="H118" s="105">
        <v>1</v>
      </c>
      <c r="I118" s="105">
        <v>0</v>
      </c>
      <c r="J118" s="105">
        <v>0</v>
      </c>
      <c r="K118" s="105">
        <v>0</v>
      </c>
      <c r="L118" s="105">
        <v>2</v>
      </c>
      <c r="M118" s="105">
        <v>0</v>
      </c>
      <c r="N118" s="105">
        <v>0</v>
      </c>
      <c r="O118" s="105">
        <v>0</v>
      </c>
      <c r="P118" s="105">
        <v>5</v>
      </c>
      <c r="Q118" s="105">
        <v>1</v>
      </c>
      <c r="R118" s="105">
        <v>0</v>
      </c>
      <c r="S118" s="105">
        <v>0</v>
      </c>
      <c r="T118" s="105">
        <v>6</v>
      </c>
      <c r="U118" s="105">
        <v>2</v>
      </c>
      <c r="V118" s="105">
        <v>0</v>
      </c>
      <c r="W118" s="105">
        <v>1</v>
      </c>
      <c r="X118" s="105">
        <v>3</v>
      </c>
      <c r="Y118" s="105">
        <v>1</v>
      </c>
      <c r="Z118" s="105">
        <v>3</v>
      </c>
      <c r="AA118" s="105">
        <v>1</v>
      </c>
      <c r="AB118" s="105">
        <v>0</v>
      </c>
      <c r="AC118" s="105">
        <v>0</v>
      </c>
      <c r="AD118" s="103">
        <f t="shared" si="21"/>
        <v>62</v>
      </c>
      <c r="AE118" s="103">
        <f t="shared" si="22"/>
        <v>29</v>
      </c>
      <c r="AF118" s="127">
        <f t="shared" si="23"/>
        <v>91</v>
      </c>
    </row>
    <row r="119" spans="1:32" ht="49.5" customHeight="1">
      <c r="A119" s="269"/>
      <c r="B119" s="105" t="s">
        <v>75</v>
      </c>
      <c r="C119" s="54" t="s">
        <v>15</v>
      </c>
      <c r="D119" s="105">
        <v>22</v>
      </c>
      <c r="E119" s="105">
        <v>165</v>
      </c>
      <c r="F119" s="105">
        <v>1</v>
      </c>
      <c r="G119" s="105">
        <v>2</v>
      </c>
      <c r="H119" s="105">
        <v>0</v>
      </c>
      <c r="I119" s="105">
        <v>1</v>
      </c>
      <c r="J119" s="105">
        <v>2</v>
      </c>
      <c r="K119" s="105">
        <v>6</v>
      </c>
      <c r="L119" s="105">
        <v>0</v>
      </c>
      <c r="M119" s="105">
        <v>3</v>
      </c>
      <c r="N119" s="105">
        <v>0</v>
      </c>
      <c r="O119" s="105">
        <v>3</v>
      </c>
      <c r="P119" s="105">
        <v>0</v>
      </c>
      <c r="Q119" s="105">
        <v>1</v>
      </c>
      <c r="R119" s="105">
        <v>2</v>
      </c>
      <c r="S119" s="105">
        <v>2</v>
      </c>
      <c r="T119" s="105">
        <v>3</v>
      </c>
      <c r="U119" s="105">
        <v>8</v>
      </c>
      <c r="V119" s="105">
        <v>1</v>
      </c>
      <c r="W119" s="105">
        <v>0</v>
      </c>
      <c r="X119" s="105">
        <v>3</v>
      </c>
      <c r="Y119" s="105">
        <v>6</v>
      </c>
      <c r="Z119" s="105">
        <v>5</v>
      </c>
      <c r="AA119" s="105">
        <v>12</v>
      </c>
      <c r="AB119" s="105">
        <v>4</v>
      </c>
      <c r="AC119" s="105">
        <v>3</v>
      </c>
      <c r="AD119" s="103">
        <f t="shared" si="21"/>
        <v>43</v>
      </c>
      <c r="AE119" s="103">
        <f t="shared" si="22"/>
        <v>212</v>
      </c>
      <c r="AF119" s="127">
        <f t="shared" si="23"/>
        <v>255</v>
      </c>
    </row>
    <row r="120" spans="1:32" ht="49.5" customHeight="1">
      <c r="A120" s="269"/>
      <c r="B120" s="103" t="s">
        <v>47</v>
      </c>
      <c r="C120" s="56" t="s">
        <v>15</v>
      </c>
      <c r="D120" s="103">
        <f>SUM(D114:D119)</f>
        <v>296</v>
      </c>
      <c r="E120" s="103">
        <f aca="true" t="shared" si="26" ref="E120:P120">SUM(E114:E119)</f>
        <v>460</v>
      </c>
      <c r="F120" s="103">
        <f t="shared" si="26"/>
        <v>10</v>
      </c>
      <c r="G120" s="103">
        <f t="shared" si="26"/>
        <v>4</v>
      </c>
      <c r="H120" s="103">
        <f t="shared" si="26"/>
        <v>6</v>
      </c>
      <c r="I120" s="103">
        <f t="shared" si="26"/>
        <v>8</v>
      </c>
      <c r="J120" s="103">
        <f t="shared" si="26"/>
        <v>14</v>
      </c>
      <c r="K120" s="103">
        <f t="shared" si="26"/>
        <v>17</v>
      </c>
      <c r="L120" s="103">
        <f t="shared" si="26"/>
        <v>10</v>
      </c>
      <c r="M120" s="103">
        <f t="shared" si="26"/>
        <v>7</v>
      </c>
      <c r="N120" s="103">
        <f t="shared" si="26"/>
        <v>8</v>
      </c>
      <c r="O120" s="103">
        <f t="shared" si="26"/>
        <v>7</v>
      </c>
      <c r="P120" s="103">
        <f t="shared" si="26"/>
        <v>9</v>
      </c>
      <c r="Q120" s="103">
        <f>SUM(Q114:Q119)</f>
        <v>6</v>
      </c>
      <c r="R120" s="103">
        <f aca="true" t="shared" si="27" ref="R120:AC120">SUM(R114:R119)</f>
        <v>14</v>
      </c>
      <c r="S120" s="103">
        <f t="shared" si="27"/>
        <v>6</v>
      </c>
      <c r="T120" s="103">
        <f t="shared" si="27"/>
        <v>19</v>
      </c>
      <c r="U120" s="103">
        <f t="shared" si="27"/>
        <v>15</v>
      </c>
      <c r="V120" s="103">
        <f t="shared" si="27"/>
        <v>2</v>
      </c>
      <c r="W120" s="103">
        <f t="shared" si="27"/>
        <v>1</v>
      </c>
      <c r="X120" s="103">
        <f t="shared" si="27"/>
        <v>11</v>
      </c>
      <c r="Y120" s="103">
        <f t="shared" si="27"/>
        <v>12</v>
      </c>
      <c r="Z120" s="103">
        <f t="shared" si="27"/>
        <v>87</v>
      </c>
      <c r="AA120" s="103">
        <f t="shared" si="27"/>
        <v>44</v>
      </c>
      <c r="AB120" s="103">
        <f t="shared" si="27"/>
        <v>13</v>
      </c>
      <c r="AC120" s="103">
        <f t="shared" si="27"/>
        <v>9</v>
      </c>
      <c r="AD120" s="103">
        <f t="shared" si="21"/>
        <v>499</v>
      </c>
      <c r="AE120" s="103">
        <f t="shared" si="22"/>
        <v>596</v>
      </c>
      <c r="AF120" s="127">
        <f t="shared" si="23"/>
        <v>1095</v>
      </c>
    </row>
    <row r="121" spans="1:32" ht="51" customHeight="1">
      <c r="A121" s="267" t="s">
        <v>76</v>
      </c>
      <c r="B121" s="268"/>
      <c r="C121" s="54" t="s">
        <v>15</v>
      </c>
      <c r="D121" s="105">
        <v>762</v>
      </c>
      <c r="E121" s="105">
        <v>283</v>
      </c>
      <c r="F121" s="105">
        <v>49</v>
      </c>
      <c r="G121" s="105">
        <v>6</v>
      </c>
      <c r="H121" s="105">
        <v>95</v>
      </c>
      <c r="I121" s="105">
        <v>24</v>
      </c>
      <c r="J121" s="105">
        <v>70</v>
      </c>
      <c r="K121" s="105">
        <v>7</v>
      </c>
      <c r="L121" s="105">
        <v>49</v>
      </c>
      <c r="M121" s="105">
        <v>11</v>
      </c>
      <c r="N121" s="105">
        <v>69</v>
      </c>
      <c r="O121" s="105">
        <v>28</v>
      </c>
      <c r="P121" s="105">
        <v>30</v>
      </c>
      <c r="Q121" s="105">
        <v>19</v>
      </c>
      <c r="R121" s="105">
        <v>13</v>
      </c>
      <c r="S121" s="105">
        <v>10</v>
      </c>
      <c r="T121" s="105">
        <v>29</v>
      </c>
      <c r="U121" s="105">
        <v>8</v>
      </c>
      <c r="V121" s="105">
        <v>20</v>
      </c>
      <c r="W121" s="105">
        <v>2</v>
      </c>
      <c r="X121" s="105">
        <v>22</v>
      </c>
      <c r="Y121" s="105">
        <v>12</v>
      </c>
      <c r="Z121" s="105">
        <v>48</v>
      </c>
      <c r="AA121" s="105">
        <v>9</v>
      </c>
      <c r="AB121" s="105">
        <v>13</v>
      </c>
      <c r="AC121" s="105">
        <v>3</v>
      </c>
      <c r="AD121" s="103">
        <f>AB121+Z121+X121+V121+T121+R121+P121+N121+L121+J121+H121+F121+D121</f>
        <v>1269</v>
      </c>
      <c r="AE121" s="103">
        <f>AC121+AA121+Y121+W121+U121+S121+Q121+O121+M121+K121+I121+G121+E121</f>
        <v>422</v>
      </c>
      <c r="AF121" s="127">
        <f>SUM(AD121:AE121)</f>
        <v>1691</v>
      </c>
    </row>
    <row r="122" spans="1:32" ht="49.5" customHeight="1">
      <c r="A122" s="272" t="s">
        <v>77</v>
      </c>
      <c r="B122" s="105" t="s">
        <v>78</v>
      </c>
      <c r="C122" s="54" t="s">
        <v>15</v>
      </c>
      <c r="D122" s="105">
        <v>10</v>
      </c>
      <c r="E122" s="105">
        <v>65</v>
      </c>
      <c r="F122" s="105">
        <v>2</v>
      </c>
      <c r="G122" s="105">
        <v>1</v>
      </c>
      <c r="H122" s="105">
        <v>2</v>
      </c>
      <c r="I122" s="105">
        <v>7</v>
      </c>
      <c r="J122" s="105">
        <v>2</v>
      </c>
      <c r="K122" s="105">
        <v>2</v>
      </c>
      <c r="L122" s="105">
        <v>0</v>
      </c>
      <c r="M122" s="105">
        <v>3</v>
      </c>
      <c r="N122" s="105">
        <v>0</v>
      </c>
      <c r="O122" s="105">
        <v>0</v>
      </c>
      <c r="P122" s="105">
        <v>10</v>
      </c>
      <c r="Q122" s="105">
        <v>0</v>
      </c>
      <c r="R122" s="105">
        <v>5</v>
      </c>
      <c r="S122" s="105">
        <v>0</v>
      </c>
      <c r="T122" s="105">
        <v>16</v>
      </c>
      <c r="U122" s="105">
        <v>3</v>
      </c>
      <c r="V122" s="105">
        <v>3</v>
      </c>
      <c r="W122" s="105">
        <v>1</v>
      </c>
      <c r="X122" s="105">
        <v>0</v>
      </c>
      <c r="Y122" s="105">
        <v>2</v>
      </c>
      <c r="Z122" s="105">
        <v>2</v>
      </c>
      <c r="AA122" s="105">
        <v>11</v>
      </c>
      <c r="AB122" s="105">
        <v>4</v>
      </c>
      <c r="AC122" s="105">
        <v>5</v>
      </c>
      <c r="AD122" s="103">
        <f aca="true" t="shared" si="28" ref="AD122:AD141">AB122+Z122+X122+V122+T122+R122+P122+N122+L122+J122+H122+F122+D122</f>
        <v>56</v>
      </c>
      <c r="AE122" s="103">
        <f aca="true" t="shared" si="29" ref="AE122:AE141">AC122+AA122+Y122+W122+U122+S122+Q122+O122+M122+K122+I122+G122+E122</f>
        <v>100</v>
      </c>
      <c r="AF122" s="127">
        <f aca="true" t="shared" si="30" ref="AF122:AF141">SUM(AD122:AE122)</f>
        <v>156</v>
      </c>
    </row>
    <row r="123" spans="1:32" ht="49.5" customHeight="1">
      <c r="A123" s="273"/>
      <c r="B123" s="105" t="s">
        <v>79</v>
      </c>
      <c r="C123" s="54" t="s">
        <v>15</v>
      </c>
      <c r="D123" s="105">
        <v>6</v>
      </c>
      <c r="E123" s="105">
        <v>89</v>
      </c>
      <c r="F123" s="105">
        <v>2</v>
      </c>
      <c r="G123" s="105">
        <v>2</v>
      </c>
      <c r="H123" s="105">
        <v>3</v>
      </c>
      <c r="I123" s="105">
        <v>5</v>
      </c>
      <c r="J123" s="105">
        <v>2</v>
      </c>
      <c r="K123" s="105">
        <v>6</v>
      </c>
      <c r="L123" s="105">
        <v>0</v>
      </c>
      <c r="M123" s="105">
        <v>2</v>
      </c>
      <c r="N123" s="105">
        <v>0</v>
      </c>
      <c r="O123" s="105">
        <v>2</v>
      </c>
      <c r="P123" s="105">
        <v>4</v>
      </c>
      <c r="Q123" s="105">
        <v>1</v>
      </c>
      <c r="R123" s="105">
        <v>0</v>
      </c>
      <c r="S123" s="105">
        <v>2</v>
      </c>
      <c r="T123" s="105">
        <v>6</v>
      </c>
      <c r="U123" s="105">
        <v>7</v>
      </c>
      <c r="V123" s="105">
        <v>0</v>
      </c>
      <c r="W123" s="105">
        <v>0</v>
      </c>
      <c r="X123" s="105">
        <v>1</v>
      </c>
      <c r="Y123" s="105">
        <v>4</v>
      </c>
      <c r="Z123" s="105">
        <v>3</v>
      </c>
      <c r="AA123" s="105">
        <v>4</v>
      </c>
      <c r="AB123" s="105">
        <v>2</v>
      </c>
      <c r="AC123" s="105">
        <v>4</v>
      </c>
      <c r="AD123" s="103">
        <f t="shared" si="28"/>
        <v>29</v>
      </c>
      <c r="AE123" s="103">
        <f t="shared" si="29"/>
        <v>128</v>
      </c>
      <c r="AF123" s="127">
        <f t="shared" si="30"/>
        <v>157</v>
      </c>
    </row>
    <row r="124" spans="1:32" ht="49.5" customHeight="1">
      <c r="A124" s="273"/>
      <c r="B124" s="105" t="s">
        <v>80</v>
      </c>
      <c r="C124" s="54" t="s">
        <v>15</v>
      </c>
      <c r="D124" s="105">
        <v>5</v>
      </c>
      <c r="E124" s="105">
        <v>66</v>
      </c>
      <c r="F124" s="105">
        <v>0</v>
      </c>
      <c r="G124" s="105">
        <v>1</v>
      </c>
      <c r="H124" s="105">
        <v>1</v>
      </c>
      <c r="I124" s="105">
        <v>5</v>
      </c>
      <c r="J124" s="105">
        <v>0</v>
      </c>
      <c r="K124" s="105">
        <v>10</v>
      </c>
      <c r="L124" s="105">
        <v>2</v>
      </c>
      <c r="M124" s="105">
        <v>3</v>
      </c>
      <c r="N124" s="105">
        <v>0</v>
      </c>
      <c r="O124" s="105">
        <v>3</v>
      </c>
      <c r="P124" s="105">
        <v>1</v>
      </c>
      <c r="Q124" s="105">
        <v>3</v>
      </c>
      <c r="R124" s="105">
        <v>0</v>
      </c>
      <c r="S124" s="105">
        <v>0</v>
      </c>
      <c r="T124" s="105">
        <v>11</v>
      </c>
      <c r="U124" s="105">
        <v>8</v>
      </c>
      <c r="V124" s="105">
        <v>1</v>
      </c>
      <c r="W124" s="105">
        <v>2</v>
      </c>
      <c r="X124" s="105">
        <v>2</v>
      </c>
      <c r="Y124" s="105">
        <v>3</v>
      </c>
      <c r="Z124" s="105">
        <v>5</v>
      </c>
      <c r="AA124" s="105">
        <v>15</v>
      </c>
      <c r="AB124" s="105">
        <v>1</v>
      </c>
      <c r="AC124" s="105">
        <v>4</v>
      </c>
      <c r="AD124" s="103">
        <f t="shared" si="28"/>
        <v>29</v>
      </c>
      <c r="AE124" s="103">
        <f t="shared" si="29"/>
        <v>123</v>
      </c>
      <c r="AF124" s="127">
        <f t="shared" si="30"/>
        <v>152</v>
      </c>
    </row>
    <row r="125" spans="1:32" ht="49.5" customHeight="1">
      <c r="A125" s="272" t="s">
        <v>77</v>
      </c>
      <c r="B125" s="105" t="s">
        <v>81</v>
      </c>
      <c r="C125" s="54" t="s">
        <v>15</v>
      </c>
      <c r="D125" s="105">
        <v>10</v>
      </c>
      <c r="E125" s="105">
        <v>147</v>
      </c>
      <c r="F125" s="105">
        <v>1</v>
      </c>
      <c r="G125" s="105">
        <v>0</v>
      </c>
      <c r="H125" s="105">
        <v>1</v>
      </c>
      <c r="I125" s="105">
        <v>45</v>
      </c>
      <c r="J125" s="105">
        <v>3</v>
      </c>
      <c r="K125" s="105">
        <v>10</v>
      </c>
      <c r="L125" s="105">
        <v>5</v>
      </c>
      <c r="M125" s="105">
        <v>36</v>
      </c>
      <c r="N125" s="105">
        <v>2</v>
      </c>
      <c r="O125" s="105">
        <v>40</v>
      </c>
      <c r="P125" s="105">
        <v>1</v>
      </c>
      <c r="Q125" s="105">
        <v>2</v>
      </c>
      <c r="R125" s="105">
        <v>0</v>
      </c>
      <c r="S125" s="105">
        <v>4</v>
      </c>
      <c r="T125" s="105">
        <v>3</v>
      </c>
      <c r="U125" s="105">
        <v>7</v>
      </c>
      <c r="V125" s="105">
        <v>0</v>
      </c>
      <c r="W125" s="105">
        <v>0</v>
      </c>
      <c r="X125" s="105">
        <v>0</v>
      </c>
      <c r="Y125" s="105">
        <v>2</v>
      </c>
      <c r="Z125" s="105">
        <v>7</v>
      </c>
      <c r="AA125" s="105">
        <v>17</v>
      </c>
      <c r="AB125" s="105">
        <v>6</v>
      </c>
      <c r="AC125" s="105">
        <v>29</v>
      </c>
      <c r="AD125" s="103">
        <f t="shared" si="28"/>
        <v>39</v>
      </c>
      <c r="AE125" s="103">
        <f t="shared" si="29"/>
        <v>339</v>
      </c>
      <c r="AF125" s="127">
        <f t="shared" si="30"/>
        <v>378</v>
      </c>
    </row>
    <row r="126" spans="1:32" ht="49.5" customHeight="1">
      <c r="A126" s="273"/>
      <c r="B126" s="105" t="s">
        <v>82</v>
      </c>
      <c r="C126" s="54" t="s">
        <v>15</v>
      </c>
      <c r="D126" s="105">
        <v>0</v>
      </c>
      <c r="E126" s="105">
        <v>23</v>
      </c>
      <c r="F126" s="105">
        <v>0</v>
      </c>
      <c r="G126" s="105">
        <v>0</v>
      </c>
      <c r="H126" s="105">
        <v>0</v>
      </c>
      <c r="I126" s="105">
        <v>0</v>
      </c>
      <c r="J126" s="105">
        <v>0</v>
      </c>
      <c r="K126" s="105">
        <v>0</v>
      </c>
      <c r="L126" s="105">
        <v>0</v>
      </c>
      <c r="M126" s="105">
        <v>1</v>
      </c>
      <c r="N126" s="105">
        <v>0</v>
      </c>
      <c r="O126" s="105">
        <v>1</v>
      </c>
      <c r="P126" s="105">
        <v>0</v>
      </c>
      <c r="Q126" s="105">
        <v>0</v>
      </c>
      <c r="R126" s="105">
        <v>0</v>
      </c>
      <c r="S126" s="105">
        <v>0</v>
      </c>
      <c r="T126" s="105">
        <v>0</v>
      </c>
      <c r="U126" s="105">
        <v>0</v>
      </c>
      <c r="V126" s="105">
        <v>0</v>
      </c>
      <c r="W126" s="105">
        <v>0</v>
      </c>
      <c r="X126" s="105">
        <v>0</v>
      </c>
      <c r="Y126" s="105">
        <v>0</v>
      </c>
      <c r="Z126" s="105">
        <v>0</v>
      </c>
      <c r="AA126" s="105">
        <v>6</v>
      </c>
      <c r="AB126" s="105">
        <v>0</v>
      </c>
      <c r="AC126" s="105">
        <v>1</v>
      </c>
      <c r="AD126" s="103">
        <f t="shared" si="28"/>
        <v>0</v>
      </c>
      <c r="AE126" s="103">
        <f t="shared" si="29"/>
        <v>32</v>
      </c>
      <c r="AF126" s="127">
        <f t="shared" si="30"/>
        <v>32</v>
      </c>
    </row>
    <row r="127" spans="1:32" ht="49.5" customHeight="1">
      <c r="A127" s="273"/>
      <c r="B127" s="103" t="s">
        <v>83</v>
      </c>
      <c r="C127" s="56" t="s">
        <v>15</v>
      </c>
      <c r="D127" s="103">
        <f>SUM(D122:D126)</f>
        <v>31</v>
      </c>
      <c r="E127" s="103">
        <f aca="true" t="shared" si="31" ref="E127:AC127">SUM(E122:E126)</f>
        <v>390</v>
      </c>
      <c r="F127" s="103">
        <f t="shared" si="31"/>
        <v>5</v>
      </c>
      <c r="G127" s="103">
        <f t="shared" si="31"/>
        <v>4</v>
      </c>
      <c r="H127" s="103">
        <f t="shared" si="31"/>
        <v>7</v>
      </c>
      <c r="I127" s="103">
        <f t="shared" si="31"/>
        <v>62</v>
      </c>
      <c r="J127" s="103">
        <f t="shared" si="31"/>
        <v>7</v>
      </c>
      <c r="K127" s="103">
        <f t="shared" si="31"/>
        <v>28</v>
      </c>
      <c r="L127" s="103">
        <f t="shared" si="31"/>
        <v>7</v>
      </c>
      <c r="M127" s="103">
        <f t="shared" si="31"/>
        <v>45</v>
      </c>
      <c r="N127" s="103">
        <f t="shared" si="31"/>
        <v>2</v>
      </c>
      <c r="O127" s="103">
        <f t="shared" si="31"/>
        <v>46</v>
      </c>
      <c r="P127" s="103">
        <f t="shared" si="31"/>
        <v>16</v>
      </c>
      <c r="Q127" s="103">
        <f t="shared" si="31"/>
        <v>6</v>
      </c>
      <c r="R127" s="103">
        <f t="shared" si="31"/>
        <v>5</v>
      </c>
      <c r="S127" s="103">
        <f t="shared" si="31"/>
        <v>6</v>
      </c>
      <c r="T127" s="103">
        <f t="shared" si="31"/>
        <v>36</v>
      </c>
      <c r="U127" s="103">
        <f t="shared" si="31"/>
        <v>25</v>
      </c>
      <c r="V127" s="103">
        <f t="shared" si="31"/>
        <v>4</v>
      </c>
      <c r="W127" s="103">
        <f t="shared" si="31"/>
        <v>3</v>
      </c>
      <c r="X127" s="103">
        <f t="shared" si="31"/>
        <v>3</v>
      </c>
      <c r="Y127" s="103">
        <f t="shared" si="31"/>
        <v>11</v>
      </c>
      <c r="Z127" s="103">
        <f t="shared" si="31"/>
        <v>17</v>
      </c>
      <c r="AA127" s="103">
        <f t="shared" si="31"/>
        <v>53</v>
      </c>
      <c r="AB127" s="103">
        <f t="shared" si="31"/>
        <v>13</v>
      </c>
      <c r="AC127" s="103">
        <f t="shared" si="31"/>
        <v>43</v>
      </c>
      <c r="AD127" s="103">
        <f t="shared" si="28"/>
        <v>153</v>
      </c>
      <c r="AE127" s="103">
        <f t="shared" si="29"/>
        <v>722</v>
      </c>
      <c r="AF127" s="127">
        <f t="shared" si="30"/>
        <v>875</v>
      </c>
    </row>
    <row r="128" spans="1:64" ht="49.5" customHeight="1">
      <c r="A128" s="269" t="s">
        <v>84</v>
      </c>
      <c r="B128" s="105" t="s">
        <v>178</v>
      </c>
      <c r="C128" s="105" t="s">
        <v>26</v>
      </c>
      <c r="D128" s="105">
        <v>0</v>
      </c>
      <c r="E128" s="105">
        <v>0</v>
      </c>
      <c r="F128" s="105">
        <v>0</v>
      </c>
      <c r="G128" s="105">
        <v>0</v>
      </c>
      <c r="H128" s="105">
        <v>0</v>
      </c>
      <c r="I128" s="105">
        <v>0</v>
      </c>
      <c r="J128" s="105">
        <v>0</v>
      </c>
      <c r="K128" s="105">
        <v>0</v>
      </c>
      <c r="L128" s="105">
        <v>0</v>
      </c>
      <c r="M128" s="105">
        <v>1</v>
      </c>
      <c r="N128" s="105">
        <v>0</v>
      </c>
      <c r="O128" s="105">
        <v>0</v>
      </c>
      <c r="P128" s="105">
        <v>0</v>
      </c>
      <c r="Q128" s="105">
        <v>0</v>
      </c>
      <c r="R128" s="105">
        <v>0</v>
      </c>
      <c r="S128" s="105">
        <v>0</v>
      </c>
      <c r="T128" s="105">
        <v>0</v>
      </c>
      <c r="U128" s="105">
        <v>0</v>
      </c>
      <c r="V128" s="105">
        <v>0</v>
      </c>
      <c r="W128" s="105">
        <v>0</v>
      </c>
      <c r="X128" s="105">
        <v>0</v>
      </c>
      <c r="Y128" s="105">
        <v>0</v>
      </c>
      <c r="Z128" s="105">
        <v>9</v>
      </c>
      <c r="AA128" s="105">
        <v>64</v>
      </c>
      <c r="AB128" s="105">
        <v>0</v>
      </c>
      <c r="AC128" s="105">
        <v>0</v>
      </c>
      <c r="AD128" s="103">
        <f t="shared" si="28"/>
        <v>9</v>
      </c>
      <c r="AE128" s="103">
        <f t="shared" si="29"/>
        <v>65</v>
      </c>
      <c r="AF128" s="127">
        <f t="shared" si="30"/>
        <v>74</v>
      </c>
      <c r="AH128" s="51" t="s">
        <v>172</v>
      </c>
      <c r="AJ128" s="51">
        <v>0</v>
      </c>
      <c r="AK128" s="51">
        <v>0</v>
      </c>
      <c r="AL128" s="51">
        <v>0</v>
      </c>
      <c r="AM128" s="51">
        <v>0</v>
      </c>
      <c r="AN128" s="51">
        <v>0</v>
      </c>
      <c r="AO128" s="51">
        <v>0</v>
      </c>
      <c r="AP128" s="51">
        <v>0</v>
      </c>
      <c r="AQ128" s="51">
        <v>0</v>
      </c>
      <c r="AR128" s="51">
        <v>0</v>
      </c>
      <c r="AS128" s="51">
        <v>0</v>
      </c>
      <c r="AT128" s="51">
        <v>0</v>
      </c>
      <c r="AU128" s="51">
        <v>0</v>
      </c>
      <c r="AV128" s="51">
        <v>0</v>
      </c>
      <c r="AW128" s="51">
        <v>0</v>
      </c>
      <c r="AX128" s="51">
        <v>0</v>
      </c>
      <c r="AY128" s="51">
        <v>0</v>
      </c>
      <c r="AZ128" s="51">
        <v>1</v>
      </c>
      <c r="BA128" s="51">
        <v>1</v>
      </c>
      <c r="BB128" s="51">
        <v>0</v>
      </c>
      <c r="BC128" s="51">
        <v>0</v>
      </c>
      <c r="BD128" s="51">
        <v>5</v>
      </c>
      <c r="BE128" s="51">
        <v>18</v>
      </c>
      <c r="BF128" s="51">
        <v>1</v>
      </c>
      <c r="BG128" s="51">
        <v>1</v>
      </c>
      <c r="BH128" s="51">
        <v>0</v>
      </c>
      <c r="BI128" s="51">
        <v>0</v>
      </c>
      <c r="BJ128" s="51">
        <v>7</v>
      </c>
      <c r="BK128" s="51">
        <v>20</v>
      </c>
      <c r="BL128" s="51">
        <v>27</v>
      </c>
    </row>
    <row r="129" spans="1:32" ht="49.5" customHeight="1">
      <c r="A129" s="269"/>
      <c r="B129" s="105" t="s">
        <v>81</v>
      </c>
      <c r="C129" s="105" t="s">
        <v>26</v>
      </c>
      <c r="D129" s="105">
        <v>0</v>
      </c>
      <c r="E129" s="105">
        <v>0</v>
      </c>
      <c r="F129" s="105">
        <v>0</v>
      </c>
      <c r="G129" s="105">
        <v>0</v>
      </c>
      <c r="H129" s="105">
        <v>0</v>
      </c>
      <c r="I129" s="105">
        <v>0</v>
      </c>
      <c r="J129" s="105">
        <v>0</v>
      </c>
      <c r="K129" s="105">
        <v>0</v>
      </c>
      <c r="L129" s="105">
        <v>0</v>
      </c>
      <c r="M129" s="105">
        <v>0</v>
      </c>
      <c r="N129" s="105">
        <v>0</v>
      </c>
      <c r="O129" s="105">
        <v>0</v>
      </c>
      <c r="P129" s="105">
        <v>0</v>
      </c>
      <c r="Q129" s="105">
        <v>0</v>
      </c>
      <c r="R129" s="105">
        <v>0</v>
      </c>
      <c r="S129" s="105">
        <v>0</v>
      </c>
      <c r="T129" s="105">
        <v>0</v>
      </c>
      <c r="U129" s="105">
        <v>0</v>
      </c>
      <c r="V129" s="105">
        <v>0</v>
      </c>
      <c r="W129" s="105">
        <v>0</v>
      </c>
      <c r="X129" s="105">
        <v>0</v>
      </c>
      <c r="Y129" s="105">
        <v>0</v>
      </c>
      <c r="Z129" s="105">
        <v>22</v>
      </c>
      <c r="AA129" s="105">
        <v>154</v>
      </c>
      <c r="AB129" s="105">
        <v>0</v>
      </c>
      <c r="AC129" s="105">
        <v>0</v>
      </c>
      <c r="AD129" s="103">
        <f t="shared" si="28"/>
        <v>22</v>
      </c>
      <c r="AE129" s="103">
        <f t="shared" si="29"/>
        <v>154</v>
      </c>
      <c r="AF129" s="127">
        <f t="shared" si="30"/>
        <v>176</v>
      </c>
    </row>
    <row r="130" spans="1:32" ht="49.5" customHeight="1">
      <c r="A130" s="269"/>
      <c r="B130" s="103" t="s">
        <v>180</v>
      </c>
      <c r="C130" s="103" t="s">
        <v>26</v>
      </c>
      <c r="D130" s="103">
        <f>SUM(D128:D129)</f>
        <v>0</v>
      </c>
      <c r="E130" s="103">
        <f aca="true" t="shared" si="32" ref="E130:AC130">SUM(E128:E129)</f>
        <v>0</v>
      </c>
      <c r="F130" s="103">
        <f t="shared" si="32"/>
        <v>0</v>
      </c>
      <c r="G130" s="103">
        <f t="shared" si="32"/>
        <v>0</v>
      </c>
      <c r="H130" s="103">
        <f t="shared" si="32"/>
        <v>0</v>
      </c>
      <c r="I130" s="103">
        <f t="shared" si="32"/>
        <v>0</v>
      </c>
      <c r="J130" s="103">
        <f t="shared" si="32"/>
        <v>0</v>
      </c>
      <c r="K130" s="103">
        <f t="shared" si="32"/>
        <v>0</v>
      </c>
      <c r="L130" s="103">
        <f t="shared" si="32"/>
        <v>0</v>
      </c>
      <c r="M130" s="103">
        <f t="shared" si="32"/>
        <v>1</v>
      </c>
      <c r="N130" s="103">
        <f t="shared" si="32"/>
        <v>0</v>
      </c>
      <c r="O130" s="103">
        <f t="shared" si="32"/>
        <v>0</v>
      </c>
      <c r="P130" s="103">
        <f t="shared" si="32"/>
        <v>0</v>
      </c>
      <c r="Q130" s="103">
        <f t="shared" si="32"/>
        <v>0</v>
      </c>
      <c r="R130" s="103">
        <f t="shared" si="32"/>
        <v>0</v>
      </c>
      <c r="S130" s="103">
        <f t="shared" si="32"/>
        <v>0</v>
      </c>
      <c r="T130" s="103">
        <f t="shared" si="32"/>
        <v>0</v>
      </c>
      <c r="U130" s="103">
        <f t="shared" si="32"/>
        <v>0</v>
      </c>
      <c r="V130" s="103">
        <f t="shared" si="32"/>
        <v>0</v>
      </c>
      <c r="W130" s="103">
        <f t="shared" si="32"/>
        <v>0</v>
      </c>
      <c r="X130" s="103">
        <f t="shared" si="32"/>
        <v>0</v>
      </c>
      <c r="Y130" s="103">
        <f t="shared" si="32"/>
        <v>0</v>
      </c>
      <c r="Z130" s="103">
        <f t="shared" si="32"/>
        <v>31</v>
      </c>
      <c r="AA130" s="103">
        <f t="shared" si="32"/>
        <v>218</v>
      </c>
      <c r="AB130" s="103">
        <f t="shared" si="32"/>
        <v>0</v>
      </c>
      <c r="AC130" s="103">
        <f t="shared" si="32"/>
        <v>0</v>
      </c>
      <c r="AD130" s="103"/>
      <c r="AE130" s="103"/>
      <c r="AF130" s="127"/>
    </row>
    <row r="131" spans="1:32" ht="49.5" customHeight="1">
      <c r="A131" s="269" t="s">
        <v>179</v>
      </c>
      <c r="B131" s="105" t="s">
        <v>178</v>
      </c>
      <c r="C131" s="105" t="s">
        <v>25</v>
      </c>
      <c r="D131" s="105">
        <v>0</v>
      </c>
      <c r="E131" s="105">
        <v>0</v>
      </c>
      <c r="F131" s="105">
        <v>0</v>
      </c>
      <c r="G131" s="105">
        <v>0</v>
      </c>
      <c r="H131" s="105">
        <v>0</v>
      </c>
      <c r="I131" s="105">
        <v>0</v>
      </c>
      <c r="J131" s="105">
        <v>0</v>
      </c>
      <c r="K131" s="105">
        <v>0</v>
      </c>
      <c r="L131" s="105">
        <v>0</v>
      </c>
      <c r="M131" s="105">
        <v>0</v>
      </c>
      <c r="N131" s="105">
        <v>0</v>
      </c>
      <c r="O131" s="105">
        <v>0</v>
      </c>
      <c r="P131" s="105">
        <v>0</v>
      </c>
      <c r="Q131" s="105">
        <v>0</v>
      </c>
      <c r="R131" s="105">
        <v>0</v>
      </c>
      <c r="S131" s="105">
        <v>0</v>
      </c>
      <c r="T131" s="105">
        <v>1</v>
      </c>
      <c r="U131" s="105">
        <v>1</v>
      </c>
      <c r="V131" s="105">
        <v>0</v>
      </c>
      <c r="W131" s="105">
        <v>0</v>
      </c>
      <c r="X131" s="105">
        <v>5</v>
      </c>
      <c r="Y131" s="105">
        <v>18</v>
      </c>
      <c r="Z131" s="105">
        <v>1</v>
      </c>
      <c r="AA131" s="105">
        <v>1</v>
      </c>
      <c r="AB131" s="105">
        <v>0</v>
      </c>
      <c r="AC131" s="105">
        <v>0</v>
      </c>
      <c r="AD131" s="103">
        <f t="shared" si="28"/>
        <v>7</v>
      </c>
      <c r="AE131" s="103">
        <f t="shared" si="29"/>
        <v>20</v>
      </c>
      <c r="AF131" s="127">
        <f t="shared" si="30"/>
        <v>27</v>
      </c>
    </row>
    <row r="132" spans="1:32" ht="49.5" customHeight="1">
      <c r="A132" s="269"/>
      <c r="B132" s="105" t="s">
        <v>158</v>
      </c>
      <c r="C132" s="105" t="s">
        <v>25</v>
      </c>
      <c r="D132" s="105">
        <v>0</v>
      </c>
      <c r="E132" s="105">
        <v>3</v>
      </c>
      <c r="F132" s="105">
        <v>0</v>
      </c>
      <c r="G132" s="105">
        <v>0</v>
      </c>
      <c r="H132" s="105">
        <v>0</v>
      </c>
      <c r="I132" s="105">
        <v>1</v>
      </c>
      <c r="J132" s="105">
        <v>2</v>
      </c>
      <c r="K132" s="105">
        <v>0</v>
      </c>
      <c r="L132" s="105">
        <v>0</v>
      </c>
      <c r="M132" s="105">
        <v>3</v>
      </c>
      <c r="N132" s="105">
        <v>1</v>
      </c>
      <c r="O132" s="105">
        <v>2</v>
      </c>
      <c r="P132" s="105">
        <v>0</v>
      </c>
      <c r="Q132" s="105">
        <v>0</v>
      </c>
      <c r="R132" s="105">
        <v>0</v>
      </c>
      <c r="S132" s="105">
        <v>0</v>
      </c>
      <c r="T132" s="105">
        <v>2</v>
      </c>
      <c r="U132" s="105">
        <v>0</v>
      </c>
      <c r="V132" s="105">
        <v>1</v>
      </c>
      <c r="W132" s="105">
        <v>0</v>
      </c>
      <c r="X132" s="105">
        <v>14</v>
      </c>
      <c r="Y132" s="105">
        <v>85</v>
      </c>
      <c r="Z132" s="105">
        <v>4</v>
      </c>
      <c r="AA132" s="105">
        <v>5</v>
      </c>
      <c r="AB132" s="105">
        <v>0</v>
      </c>
      <c r="AC132" s="105">
        <v>0</v>
      </c>
      <c r="AD132" s="103">
        <f t="shared" si="28"/>
        <v>24</v>
      </c>
      <c r="AE132" s="103">
        <f t="shared" si="29"/>
        <v>99</v>
      </c>
      <c r="AF132" s="127">
        <f t="shared" si="30"/>
        <v>123</v>
      </c>
    </row>
    <row r="133" spans="1:32" ht="49.5" customHeight="1">
      <c r="A133" s="269"/>
      <c r="B133" s="103" t="s">
        <v>192</v>
      </c>
      <c r="C133" s="103" t="s">
        <v>25</v>
      </c>
      <c r="D133" s="103">
        <f>SUM(D131:D132)</f>
        <v>0</v>
      </c>
      <c r="E133" s="103">
        <f aca="true" t="shared" si="33" ref="E133:AC133">SUM(E131:E132)</f>
        <v>3</v>
      </c>
      <c r="F133" s="103">
        <f t="shared" si="33"/>
        <v>0</v>
      </c>
      <c r="G133" s="103">
        <f t="shared" si="33"/>
        <v>0</v>
      </c>
      <c r="H133" s="103">
        <f t="shared" si="33"/>
        <v>0</v>
      </c>
      <c r="I133" s="103">
        <f t="shared" si="33"/>
        <v>1</v>
      </c>
      <c r="J133" s="103">
        <f t="shared" si="33"/>
        <v>2</v>
      </c>
      <c r="K133" s="103">
        <f t="shared" si="33"/>
        <v>0</v>
      </c>
      <c r="L133" s="103">
        <f t="shared" si="33"/>
        <v>0</v>
      </c>
      <c r="M133" s="103">
        <f t="shared" si="33"/>
        <v>3</v>
      </c>
      <c r="N133" s="103">
        <f t="shared" si="33"/>
        <v>1</v>
      </c>
      <c r="O133" s="103">
        <f t="shared" si="33"/>
        <v>2</v>
      </c>
      <c r="P133" s="103">
        <f t="shared" si="33"/>
        <v>0</v>
      </c>
      <c r="Q133" s="103">
        <f t="shared" si="33"/>
        <v>0</v>
      </c>
      <c r="R133" s="103">
        <f t="shared" si="33"/>
        <v>0</v>
      </c>
      <c r="S133" s="103">
        <f t="shared" si="33"/>
        <v>0</v>
      </c>
      <c r="T133" s="103">
        <f t="shared" si="33"/>
        <v>3</v>
      </c>
      <c r="U133" s="103">
        <f t="shared" si="33"/>
        <v>1</v>
      </c>
      <c r="V133" s="103">
        <f t="shared" si="33"/>
        <v>1</v>
      </c>
      <c r="W133" s="103">
        <f t="shared" si="33"/>
        <v>0</v>
      </c>
      <c r="X133" s="103">
        <f t="shared" si="33"/>
        <v>19</v>
      </c>
      <c r="Y133" s="103">
        <f t="shared" si="33"/>
        <v>103</v>
      </c>
      <c r="Z133" s="103">
        <f t="shared" si="33"/>
        <v>5</v>
      </c>
      <c r="AA133" s="103">
        <f t="shared" si="33"/>
        <v>6</v>
      </c>
      <c r="AB133" s="103">
        <f t="shared" si="33"/>
        <v>0</v>
      </c>
      <c r="AC133" s="103">
        <f t="shared" si="33"/>
        <v>0</v>
      </c>
      <c r="AD133" s="103">
        <f t="shared" si="28"/>
        <v>31</v>
      </c>
      <c r="AE133" s="103">
        <f t="shared" si="29"/>
        <v>119</v>
      </c>
      <c r="AF133" s="127">
        <f t="shared" si="30"/>
        <v>150</v>
      </c>
    </row>
    <row r="134" spans="1:32" ht="49.5" customHeight="1">
      <c r="A134" s="267" t="s">
        <v>86</v>
      </c>
      <c r="B134" s="268"/>
      <c r="C134" s="54" t="s">
        <v>15</v>
      </c>
      <c r="D134" s="105">
        <v>35</v>
      </c>
      <c r="E134" s="105">
        <v>116</v>
      </c>
      <c r="F134" s="105">
        <v>36</v>
      </c>
      <c r="G134" s="105">
        <v>12</v>
      </c>
      <c r="H134" s="105">
        <v>15</v>
      </c>
      <c r="I134" s="105">
        <v>12</v>
      </c>
      <c r="J134" s="105">
        <v>18</v>
      </c>
      <c r="K134" s="105">
        <v>17</v>
      </c>
      <c r="L134" s="105">
        <v>1</v>
      </c>
      <c r="M134" s="105">
        <v>3</v>
      </c>
      <c r="N134" s="105">
        <v>5</v>
      </c>
      <c r="O134" s="105">
        <v>0</v>
      </c>
      <c r="P134" s="105">
        <v>68</v>
      </c>
      <c r="Q134" s="105">
        <v>8</v>
      </c>
      <c r="R134" s="105">
        <v>35</v>
      </c>
      <c r="S134" s="105">
        <v>14</v>
      </c>
      <c r="T134" s="105">
        <v>19</v>
      </c>
      <c r="U134" s="105">
        <v>6</v>
      </c>
      <c r="V134" s="105">
        <v>5</v>
      </c>
      <c r="W134" s="105">
        <v>2</v>
      </c>
      <c r="X134" s="105">
        <v>1</v>
      </c>
      <c r="Y134" s="105">
        <v>1</v>
      </c>
      <c r="Z134" s="105">
        <v>18</v>
      </c>
      <c r="AA134" s="105">
        <v>28</v>
      </c>
      <c r="AB134" s="105">
        <v>8</v>
      </c>
      <c r="AC134" s="105">
        <v>2</v>
      </c>
      <c r="AD134" s="103">
        <f t="shared" si="28"/>
        <v>264</v>
      </c>
      <c r="AE134" s="103">
        <f t="shared" si="29"/>
        <v>221</v>
      </c>
      <c r="AF134" s="127">
        <f t="shared" si="30"/>
        <v>485</v>
      </c>
    </row>
    <row r="135" spans="1:32" ht="49.5" customHeight="1">
      <c r="A135" s="267" t="s">
        <v>87</v>
      </c>
      <c r="B135" s="268"/>
      <c r="C135" s="54" t="s">
        <v>15</v>
      </c>
      <c r="D135" s="105">
        <v>31</v>
      </c>
      <c r="E135" s="105">
        <v>5</v>
      </c>
      <c r="F135" s="105">
        <v>3</v>
      </c>
      <c r="G135" s="105">
        <v>1</v>
      </c>
      <c r="H135" s="105">
        <v>3</v>
      </c>
      <c r="I135" s="105">
        <v>5</v>
      </c>
      <c r="J135" s="105">
        <v>4</v>
      </c>
      <c r="K135" s="105">
        <v>0</v>
      </c>
      <c r="L135" s="105">
        <v>9</v>
      </c>
      <c r="M135" s="105">
        <v>5</v>
      </c>
      <c r="N135" s="105">
        <v>6</v>
      </c>
      <c r="O135" s="105">
        <v>4</v>
      </c>
      <c r="P135" s="105">
        <v>3</v>
      </c>
      <c r="Q135" s="105">
        <v>1</v>
      </c>
      <c r="R135" s="105">
        <v>3</v>
      </c>
      <c r="S135" s="105">
        <v>1</v>
      </c>
      <c r="T135" s="105">
        <v>6</v>
      </c>
      <c r="U135" s="105">
        <v>3</v>
      </c>
      <c r="V135" s="105">
        <v>1</v>
      </c>
      <c r="W135" s="105">
        <v>0</v>
      </c>
      <c r="X135" s="105">
        <v>3</v>
      </c>
      <c r="Y135" s="105">
        <v>0</v>
      </c>
      <c r="Z135" s="105">
        <v>4</v>
      </c>
      <c r="AA135" s="105">
        <v>1</v>
      </c>
      <c r="AB135" s="105">
        <v>2</v>
      </c>
      <c r="AC135" s="105">
        <v>2</v>
      </c>
      <c r="AD135" s="103">
        <f t="shared" si="28"/>
        <v>78</v>
      </c>
      <c r="AE135" s="103">
        <f t="shared" si="29"/>
        <v>28</v>
      </c>
      <c r="AF135" s="127">
        <f t="shared" si="30"/>
        <v>106</v>
      </c>
    </row>
    <row r="136" spans="1:32" ht="49.5" customHeight="1">
      <c r="A136" s="267" t="s">
        <v>88</v>
      </c>
      <c r="B136" s="268"/>
      <c r="C136" s="54" t="s">
        <v>15</v>
      </c>
      <c r="D136" s="105">
        <v>52</v>
      </c>
      <c r="E136" s="105">
        <v>34</v>
      </c>
      <c r="F136" s="105">
        <v>1</v>
      </c>
      <c r="G136" s="105">
        <v>1</v>
      </c>
      <c r="H136" s="105">
        <v>3</v>
      </c>
      <c r="I136" s="105">
        <v>0</v>
      </c>
      <c r="J136" s="105">
        <v>2</v>
      </c>
      <c r="K136" s="105">
        <v>1</v>
      </c>
      <c r="L136" s="105">
        <v>0</v>
      </c>
      <c r="M136" s="105">
        <v>2</v>
      </c>
      <c r="N136" s="105">
        <v>2</v>
      </c>
      <c r="O136" s="105">
        <v>1</v>
      </c>
      <c r="P136" s="105">
        <v>1</v>
      </c>
      <c r="Q136" s="105">
        <v>0</v>
      </c>
      <c r="R136" s="105">
        <v>0</v>
      </c>
      <c r="S136" s="105">
        <v>0</v>
      </c>
      <c r="T136" s="105">
        <v>1</v>
      </c>
      <c r="U136" s="105">
        <v>0</v>
      </c>
      <c r="V136" s="105">
        <v>0</v>
      </c>
      <c r="W136" s="105">
        <v>0</v>
      </c>
      <c r="X136" s="105">
        <v>2</v>
      </c>
      <c r="Y136" s="105">
        <v>1</v>
      </c>
      <c r="Z136" s="105">
        <v>3</v>
      </c>
      <c r="AA136" s="105">
        <v>2</v>
      </c>
      <c r="AB136" s="105">
        <v>0</v>
      </c>
      <c r="AC136" s="105">
        <v>0</v>
      </c>
      <c r="AD136" s="103">
        <f t="shared" si="28"/>
        <v>67</v>
      </c>
      <c r="AE136" s="103">
        <f t="shared" si="29"/>
        <v>42</v>
      </c>
      <c r="AF136" s="127">
        <f t="shared" si="30"/>
        <v>109</v>
      </c>
    </row>
    <row r="137" spans="1:32" ht="49.5" customHeight="1" thickBot="1">
      <c r="A137" s="270" t="s">
        <v>88</v>
      </c>
      <c r="B137" s="271"/>
      <c r="C137" s="106" t="s">
        <v>25</v>
      </c>
      <c r="D137" s="106">
        <v>0</v>
      </c>
      <c r="E137" s="106">
        <v>0</v>
      </c>
      <c r="F137" s="106">
        <v>0</v>
      </c>
      <c r="G137" s="106">
        <v>0</v>
      </c>
      <c r="H137" s="106">
        <v>0</v>
      </c>
      <c r="I137" s="106">
        <v>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0</v>
      </c>
      <c r="Q137" s="106">
        <v>0</v>
      </c>
      <c r="R137" s="106">
        <v>0</v>
      </c>
      <c r="S137" s="106">
        <v>0</v>
      </c>
      <c r="T137" s="106">
        <v>0</v>
      </c>
      <c r="U137" s="106">
        <v>0</v>
      </c>
      <c r="V137" s="106">
        <v>0</v>
      </c>
      <c r="W137" s="106">
        <v>0</v>
      </c>
      <c r="X137" s="106">
        <v>0</v>
      </c>
      <c r="Y137" s="106">
        <v>0</v>
      </c>
      <c r="Z137" s="106">
        <v>0</v>
      </c>
      <c r="AA137" s="106">
        <v>0</v>
      </c>
      <c r="AB137" s="106">
        <v>0</v>
      </c>
      <c r="AC137" s="106">
        <v>0</v>
      </c>
      <c r="AD137" s="104">
        <f t="shared" si="28"/>
        <v>0</v>
      </c>
      <c r="AE137" s="104">
        <f t="shared" si="29"/>
        <v>0</v>
      </c>
      <c r="AF137" s="129">
        <f t="shared" si="30"/>
        <v>0</v>
      </c>
    </row>
    <row r="138" spans="1:32" ht="69.75" customHeight="1" thickTop="1">
      <c r="A138" s="259" t="s">
        <v>0</v>
      </c>
      <c r="B138" s="260"/>
      <c r="C138" s="102" t="s">
        <v>15</v>
      </c>
      <c r="D138" s="130">
        <f>D136+D135+D134+D127+D121+D120+D108+D92+D90+D89+D88+D80+D79+D78+D77+D76</f>
        <v>3820</v>
      </c>
      <c r="E138" s="130">
        <f aca="true" t="shared" si="34" ref="E138:AC138">E136+E135+E134+E127+E121+E120+E108+E92+E90+E89+E88+E80+E79+E78+E77+E76</f>
        <v>4048</v>
      </c>
      <c r="F138" s="130">
        <f t="shared" si="34"/>
        <v>161</v>
      </c>
      <c r="G138" s="130">
        <f t="shared" si="34"/>
        <v>101</v>
      </c>
      <c r="H138" s="130">
        <f t="shared" si="34"/>
        <v>309</v>
      </c>
      <c r="I138" s="130">
        <f t="shared" si="34"/>
        <v>264</v>
      </c>
      <c r="J138" s="130">
        <f t="shared" si="34"/>
        <v>296</v>
      </c>
      <c r="K138" s="130">
        <f t="shared" si="34"/>
        <v>207</v>
      </c>
      <c r="L138" s="130">
        <f t="shared" si="34"/>
        <v>184</v>
      </c>
      <c r="M138" s="130">
        <f t="shared" si="34"/>
        <v>223</v>
      </c>
      <c r="N138" s="130">
        <f t="shared" si="34"/>
        <v>219</v>
      </c>
      <c r="O138" s="130">
        <f t="shared" si="34"/>
        <v>211</v>
      </c>
      <c r="P138" s="130">
        <f t="shared" si="34"/>
        <v>270</v>
      </c>
      <c r="Q138" s="130">
        <f t="shared" si="34"/>
        <v>144</v>
      </c>
      <c r="R138" s="130">
        <f t="shared" si="34"/>
        <v>120</v>
      </c>
      <c r="S138" s="130">
        <f t="shared" si="34"/>
        <v>83</v>
      </c>
      <c r="T138" s="130">
        <f t="shared" si="34"/>
        <v>335</v>
      </c>
      <c r="U138" s="130">
        <f t="shared" si="34"/>
        <v>310</v>
      </c>
      <c r="V138" s="130">
        <f t="shared" si="34"/>
        <v>97</v>
      </c>
      <c r="W138" s="130">
        <f t="shared" si="34"/>
        <v>57</v>
      </c>
      <c r="X138" s="130">
        <f t="shared" si="34"/>
        <v>225</v>
      </c>
      <c r="Y138" s="130">
        <f t="shared" si="34"/>
        <v>219</v>
      </c>
      <c r="Z138" s="130">
        <f t="shared" si="34"/>
        <v>531</v>
      </c>
      <c r="AA138" s="130">
        <f t="shared" si="34"/>
        <v>490</v>
      </c>
      <c r="AB138" s="130">
        <f t="shared" si="34"/>
        <v>204</v>
      </c>
      <c r="AC138" s="130">
        <f t="shared" si="34"/>
        <v>308</v>
      </c>
      <c r="AD138" s="102">
        <f t="shared" si="28"/>
        <v>6771</v>
      </c>
      <c r="AE138" s="102">
        <f t="shared" si="29"/>
        <v>6665</v>
      </c>
      <c r="AF138" s="126">
        <f t="shared" si="30"/>
        <v>13436</v>
      </c>
    </row>
    <row r="139" spans="1:32" ht="69.75" customHeight="1">
      <c r="A139" s="261"/>
      <c r="B139" s="262"/>
      <c r="C139" s="103" t="s">
        <v>26</v>
      </c>
      <c r="D139" s="128">
        <f>D130+D109+D93</f>
        <v>18</v>
      </c>
      <c r="E139" s="128">
        <f>E130+E109+E93</f>
        <v>1</v>
      </c>
      <c r="F139" s="128">
        <f aca="true" t="shared" si="35" ref="F139:AC139">F130+F109+F93</f>
        <v>1</v>
      </c>
      <c r="G139" s="128">
        <f t="shared" si="35"/>
        <v>0</v>
      </c>
      <c r="H139" s="128">
        <f t="shared" si="35"/>
        <v>1</v>
      </c>
      <c r="I139" s="128">
        <f t="shared" si="35"/>
        <v>0</v>
      </c>
      <c r="J139" s="128">
        <f t="shared" si="35"/>
        <v>1</v>
      </c>
      <c r="K139" s="128">
        <f t="shared" si="35"/>
        <v>0</v>
      </c>
      <c r="L139" s="128">
        <f t="shared" si="35"/>
        <v>0</v>
      </c>
      <c r="M139" s="128">
        <f t="shared" si="35"/>
        <v>1</v>
      </c>
      <c r="N139" s="128">
        <f t="shared" si="35"/>
        <v>0</v>
      </c>
      <c r="O139" s="128">
        <f t="shared" si="35"/>
        <v>0</v>
      </c>
      <c r="P139" s="128">
        <f t="shared" si="35"/>
        <v>0</v>
      </c>
      <c r="Q139" s="128">
        <f t="shared" si="35"/>
        <v>0</v>
      </c>
      <c r="R139" s="128">
        <f t="shared" si="35"/>
        <v>2</v>
      </c>
      <c r="S139" s="128">
        <f t="shared" si="35"/>
        <v>0</v>
      </c>
      <c r="T139" s="128">
        <f t="shared" si="35"/>
        <v>0</v>
      </c>
      <c r="U139" s="128">
        <f t="shared" si="35"/>
        <v>0</v>
      </c>
      <c r="V139" s="128">
        <f t="shared" si="35"/>
        <v>0</v>
      </c>
      <c r="W139" s="128">
        <f t="shared" si="35"/>
        <v>0</v>
      </c>
      <c r="X139" s="128">
        <f t="shared" si="35"/>
        <v>1</v>
      </c>
      <c r="Y139" s="128">
        <f t="shared" si="35"/>
        <v>0</v>
      </c>
      <c r="Z139" s="128">
        <f t="shared" si="35"/>
        <v>186</v>
      </c>
      <c r="AA139" s="128">
        <f t="shared" si="35"/>
        <v>359</v>
      </c>
      <c r="AB139" s="128">
        <f t="shared" si="35"/>
        <v>5</v>
      </c>
      <c r="AC139" s="128">
        <f t="shared" si="35"/>
        <v>5</v>
      </c>
      <c r="AD139" s="103">
        <f t="shared" si="28"/>
        <v>215</v>
      </c>
      <c r="AE139" s="103">
        <f t="shared" si="29"/>
        <v>366</v>
      </c>
      <c r="AF139" s="127">
        <f t="shared" si="30"/>
        <v>581</v>
      </c>
    </row>
    <row r="140" spans="1:32" ht="69.75" customHeight="1" thickBot="1">
      <c r="A140" s="263"/>
      <c r="B140" s="264"/>
      <c r="C140" s="104" t="s">
        <v>25</v>
      </c>
      <c r="D140" s="131">
        <f>D137+D133+D113+D91</f>
        <v>2</v>
      </c>
      <c r="E140" s="131">
        <f aca="true" t="shared" si="36" ref="E140:AC140">E137+E133+E113+E91</f>
        <v>6</v>
      </c>
      <c r="F140" s="131">
        <f t="shared" si="36"/>
        <v>20</v>
      </c>
      <c r="G140" s="131">
        <f t="shared" si="36"/>
        <v>2</v>
      </c>
      <c r="H140" s="131">
        <f t="shared" si="36"/>
        <v>5</v>
      </c>
      <c r="I140" s="131">
        <f t="shared" si="36"/>
        <v>3</v>
      </c>
      <c r="J140" s="131">
        <f t="shared" si="36"/>
        <v>14</v>
      </c>
      <c r="K140" s="131">
        <f t="shared" si="36"/>
        <v>2</v>
      </c>
      <c r="L140" s="131">
        <f t="shared" si="36"/>
        <v>0</v>
      </c>
      <c r="M140" s="131">
        <f t="shared" si="36"/>
        <v>3</v>
      </c>
      <c r="N140" s="131">
        <f t="shared" si="36"/>
        <v>8</v>
      </c>
      <c r="O140" s="131">
        <f t="shared" si="36"/>
        <v>3</v>
      </c>
      <c r="P140" s="131">
        <f t="shared" si="36"/>
        <v>12</v>
      </c>
      <c r="Q140" s="131">
        <f t="shared" si="36"/>
        <v>1</v>
      </c>
      <c r="R140" s="131">
        <f t="shared" si="36"/>
        <v>26</v>
      </c>
      <c r="S140" s="131">
        <f t="shared" si="36"/>
        <v>1</v>
      </c>
      <c r="T140" s="131">
        <f t="shared" si="36"/>
        <v>18</v>
      </c>
      <c r="U140" s="131">
        <f t="shared" si="36"/>
        <v>3</v>
      </c>
      <c r="V140" s="131">
        <f t="shared" si="36"/>
        <v>14</v>
      </c>
      <c r="W140" s="131">
        <f t="shared" si="36"/>
        <v>0</v>
      </c>
      <c r="X140" s="131">
        <f t="shared" si="36"/>
        <v>96</v>
      </c>
      <c r="Y140" s="131">
        <f t="shared" si="36"/>
        <v>244</v>
      </c>
      <c r="Z140" s="131">
        <f t="shared" si="36"/>
        <v>44</v>
      </c>
      <c r="AA140" s="131">
        <f t="shared" si="36"/>
        <v>20</v>
      </c>
      <c r="AB140" s="131">
        <f t="shared" si="36"/>
        <v>0</v>
      </c>
      <c r="AC140" s="131">
        <f t="shared" si="36"/>
        <v>0</v>
      </c>
      <c r="AD140" s="104">
        <f t="shared" si="28"/>
        <v>259</v>
      </c>
      <c r="AE140" s="104">
        <f t="shared" si="29"/>
        <v>288</v>
      </c>
      <c r="AF140" s="129">
        <f t="shared" si="30"/>
        <v>547</v>
      </c>
    </row>
    <row r="141" spans="1:32" ht="69.75" customHeight="1" thickBot="1" thickTop="1">
      <c r="A141" s="265" t="s">
        <v>182</v>
      </c>
      <c r="B141" s="266"/>
      <c r="C141" s="266"/>
      <c r="D141" s="132">
        <f>SUM(D138:D140)</f>
        <v>3840</v>
      </c>
      <c r="E141" s="132">
        <f aca="true" t="shared" si="37" ref="E141:AC141">SUM(E138:E140)</f>
        <v>4055</v>
      </c>
      <c r="F141" s="132">
        <f t="shared" si="37"/>
        <v>182</v>
      </c>
      <c r="G141" s="132">
        <f t="shared" si="37"/>
        <v>103</v>
      </c>
      <c r="H141" s="132">
        <f t="shared" si="37"/>
        <v>315</v>
      </c>
      <c r="I141" s="132">
        <f t="shared" si="37"/>
        <v>267</v>
      </c>
      <c r="J141" s="132">
        <f t="shared" si="37"/>
        <v>311</v>
      </c>
      <c r="K141" s="132">
        <f t="shared" si="37"/>
        <v>209</v>
      </c>
      <c r="L141" s="132">
        <f t="shared" si="37"/>
        <v>184</v>
      </c>
      <c r="M141" s="132">
        <f t="shared" si="37"/>
        <v>227</v>
      </c>
      <c r="N141" s="132">
        <f t="shared" si="37"/>
        <v>227</v>
      </c>
      <c r="O141" s="132">
        <f t="shared" si="37"/>
        <v>214</v>
      </c>
      <c r="P141" s="132">
        <f t="shared" si="37"/>
        <v>282</v>
      </c>
      <c r="Q141" s="132">
        <f t="shared" si="37"/>
        <v>145</v>
      </c>
      <c r="R141" s="132">
        <f t="shared" si="37"/>
        <v>148</v>
      </c>
      <c r="S141" s="132">
        <f t="shared" si="37"/>
        <v>84</v>
      </c>
      <c r="T141" s="132">
        <f t="shared" si="37"/>
        <v>353</v>
      </c>
      <c r="U141" s="132">
        <f t="shared" si="37"/>
        <v>313</v>
      </c>
      <c r="V141" s="132">
        <f t="shared" si="37"/>
        <v>111</v>
      </c>
      <c r="W141" s="132">
        <f t="shared" si="37"/>
        <v>57</v>
      </c>
      <c r="X141" s="132">
        <f t="shared" si="37"/>
        <v>322</v>
      </c>
      <c r="Y141" s="132">
        <f t="shared" si="37"/>
        <v>463</v>
      </c>
      <c r="Z141" s="132">
        <f t="shared" si="37"/>
        <v>761</v>
      </c>
      <c r="AA141" s="132">
        <f t="shared" si="37"/>
        <v>869</v>
      </c>
      <c r="AB141" s="132">
        <f t="shared" si="37"/>
        <v>209</v>
      </c>
      <c r="AC141" s="132">
        <f t="shared" si="37"/>
        <v>313</v>
      </c>
      <c r="AD141" s="108">
        <f t="shared" si="28"/>
        <v>7245</v>
      </c>
      <c r="AE141" s="108">
        <f t="shared" si="29"/>
        <v>7319</v>
      </c>
      <c r="AF141" s="133">
        <f t="shared" si="30"/>
        <v>14564</v>
      </c>
    </row>
    <row r="142" ht="25.5" thickTop="1"/>
    <row r="152" spans="26:27" ht="24.75">
      <c r="Z152" s="136"/>
      <c r="AA152" s="136"/>
    </row>
  </sheetData>
  <sheetProtection/>
  <mergeCells count="85">
    <mergeCell ref="A67:B69"/>
    <mergeCell ref="A22:B22"/>
    <mergeCell ref="A21:B21"/>
    <mergeCell ref="A39:A42"/>
    <mergeCell ref="A57:A59"/>
    <mergeCell ref="A60:A62"/>
    <mergeCell ref="A23:A35"/>
    <mergeCell ref="A36:A37"/>
    <mergeCell ref="A51:A56"/>
    <mergeCell ref="A66:B66"/>
    <mergeCell ref="A65:B65"/>
    <mergeCell ref="A64:B64"/>
    <mergeCell ref="A63:B63"/>
    <mergeCell ref="A50:B50"/>
    <mergeCell ref="A135:B135"/>
    <mergeCell ref="A81:A88"/>
    <mergeCell ref="A89:B89"/>
    <mergeCell ref="A90:B90"/>
    <mergeCell ref="A91:B91"/>
    <mergeCell ref="A76:B76"/>
    <mergeCell ref="A77:B77"/>
    <mergeCell ref="A78:B78"/>
    <mergeCell ref="A79:B79"/>
    <mergeCell ref="A80:B80"/>
    <mergeCell ref="A72:AF72"/>
    <mergeCell ref="A70:C70"/>
    <mergeCell ref="A74:B75"/>
    <mergeCell ref="D74:E74"/>
    <mergeCell ref="F74:G74"/>
    <mergeCell ref="H74:I74"/>
    <mergeCell ref="J74:K74"/>
    <mergeCell ref="C74:C75"/>
    <mergeCell ref="L74:M74"/>
    <mergeCell ref="N74:O74"/>
    <mergeCell ref="P74:Q74"/>
    <mergeCell ref="R74:S74"/>
    <mergeCell ref="T74:U74"/>
    <mergeCell ref="V74:W74"/>
    <mergeCell ref="X74:Y74"/>
    <mergeCell ref="Z74:AA74"/>
    <mergeCell ref="AB74:AC74"/>
    <mergeCell ref="AD74:AF74"/>
    <mergeCell ref="A1:AF1"/>
    <mergeCell ref="A43:A49"/>
    <mergeCell ref="L3:M3"/>
    <mergeCell ref="N3:O3"/>
    <mergeCell ref="A10:A17"/>
    <mergeCell ref="A9:B9"/>
    <mergeCell ref="A8:B8"/>
    <mergeCell ref="A7:B7"/>
    <mergeCell ref="A6:B6"/>
    <mergeCell ref="A5:B5"/>
    <mergeCell ref="A19:B19"/>
    <mergeCell ref="A18:B18"/>
    <mergeCell ref="A20:B20"/>
    <mergeCell ref="AD3:AF3"/>
    <mergeCell ref="T3:U3"/>
    <mergeCell ref="V3:W3"/>
    <mergeCell ref="X3:Y3"/>
    <mergeCell ref="Z3:AA3"/>
    <mergeCell ref="AB3:AC3"/>
    <mergeCell ref="P3:Q3"/>
    <mergeCell ref="R3:S3"/>
    <mergeCell ref="H3:I3"/>
    <mergeCell ref="J3:K3"/>
    <mergeCell ref="A3:B4"/>
    <mergeCell ref="D3:E3"/>
    <mergeCell ref="F3:G3"/>
    <mergeCell ref="C3:C4"/>
    <mergeCell ref="A138:B140"/>
    <mergeCell ref="A141:C141"/>
    <mergeCell ref="A92:B92"/>
    <mergeCell ref="A93:B93"/>
    <mergeCell ref="A94:A106"/>
    <mergeCell ref="A107:A108"/>
    <mergeCell ref="A110:A113"/>
    <mergeCell ref="A136:B136"/>
    <mergeCell ref="A137:B137"/>
    <mergeCell ref="A114:A120"/>
    <mergeCell ref="A121:B121"/>
    <mergeCell ref="A128:A130"/>
    <mergeCell ref="A131:A133"/>
    <mergeCell ref="A122:A124"/>
    <mergeCell ref="A125:A127"/>
    <mergeCell ref="A134:B134"/>
  </mergeCells>
  <printOptions horizontalCentered="1" verticalCentered="1"/>
  <pageMargins left="0" right="0.2755905511811024" top="0.7480314960629921" bottom="0.7480314960629921" header="0.31496062992125984" footer="0.31496062992125984"/>
  <pageSetup horizontalDpi="600" verticalDpi="600" orientation="landscape" scale="56" r:id="rId1"/>
  <rowBreaks count="8" manualBreakCount="8">
    <brk id="20" max="31" man="1"/>
    <brk id="37" max="31" man="1"/>
    <brk id="56" max="31" man="1"/>
    <brk id="71" max="31" man="1"/>
    <brk id="91" max="31" man="1"/>
    <brk id="108" max="31" man="1"/>
    <brk id="124" max="31" man="1"/>
    <brk id="137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99"/>
  <sheetViews>
    <sheetView rightToLeft="1" view="pageBreakPreview" zoomScale="60" zoomScaleNormal="85" zoomScalePageLayoutView="0" workbookViewId="0" topLeftCell="A1">
      <selection activeCell="C4" sqref="C4:C5"/>
    </sheetView>
  </sheetViews>
  <sheetFormatPr defaultColWidth="9.140625" defaultRowHeight="15"/>
  <cols>
    <col min="1" max="1" width="7.57421875" style="3" customWidth="1"/>
    <col min="2" max="2" width="14.421875" style="3" customWidth="1"/>
    <col min="3" max="3" width="9.00390625" style="3" customWidth="1"/>
    <col min="4" max="13" width="7.140625" style="3" customWidth="1"/>
    <col min="14" max="14" width="7.8515625" style="3" bestFit="1" customWidth="1"/>
    <col min="15" max="16" width="7.140625" style="3" customWidth="1"/>
    <col min="17" max="16384" width="9.00390625" style="3" customWidth="1"/>
  </cols>
  <sheetData>
    <row r="1" spans="1:31" ht="46.5" customHeight="1" thickBot="1">
      <c r="A1" s="282" t="s">
        <v>208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0" ht="34.5" customHeight="1" thickTop="1">
      <c r="A2" s="286" t="s">
        <v>5</v>
      </c>
      <c r="B2" s="281"/>
      <c r="C2" s="281" t="s">
        <v>14</v>
      </c>
      <c r="D2" s="281" t="s">
        <v>96</v>
      </c>
      <c r="E2" s="281"/>
      <c r="F2" s="281" t="s">
        <v>97</v>
      </c>
      <c r="G2" s="281"/>
      <c r="H2" s="281" t="s">
        <v>98</v>
      </c>
      <c r="I2" s="281"/>
      <c r="J2" s="281" t="s">
        <v>11</v>
      </c>
      <c r="K2" s="281"/>
      <c r="L2" s="281" t="s">
        <v>33</v>
      </c>
      <c r="M2" s="281"/>
      <c r="N2" s="281" t="s">
        <v>0</v>
      </c>
      <c r="O2" s="281"/>
      <c r="P2" s="295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34.5" customHeight="1" thickBot="1">
      <c r="A3" s="287"/>
      <c r="B3" s="288"/>
      <c r="C3" s="288"/>
      <c r="D3" s="114" t="s">
        <v>3</v>
      </c>
      <c r="E3" s="114" t="s">
        <v>4</v>
      </c>
      <c r="F3" s="114" t="s">
        <v>3</v>
      </c>
      <c r="G3" s="114" t="s">
        <v>4</v>
      </c>
      <c r="H3" s="114" t="s">
        <v>3</v>
      </c>
      <c r="I3" s="114" t="s">
        <v>4</v>
      </c>
      <c r="J3" s="114" t="s">
        <v>3</v>
      </c>
      <c r="K3" s="114" t="s">
        <v>4</v>
      </c>
      <c r="L3" s="114" t="s">
        <v>3</v>
      </c>
      <c r="M3" s="114" t="s">
        <v>4</v>
      </c>
      <c r="N3" s="114" t="s">
        <v>3</v>
      </c>
      <c r="O3" s="114" t="s">
        <v>4</v>
      </c>
      <c r="P3" s="8" t="s">
        <v>99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1" ht="34.5" customHeight="1" thickTop="1">
      <c r="A4" s="289" t="s">
        <v>42</v>
      </c>
      <c r="B4" s="290"/>
      <c r="C4" s="112" t="s">
        <v>35</v>
      </c>
      <c r="D4" s="112">
        <v>627</v>
      </c>
      <c r="E4" s="112">
        <v>233</v>
      </c>
      <c r="F4" s="112">
        <v>23</v>
      </c>
      <c r="G4" s="112">
        <v>10</v>
      </c>
      <c r="H4" s="112">
        <v>4</v>
      </c>
      <c r="I4" s="112">
        <v>0</v>
      </c>
      <c r="J4" s="112">
        <v>46</v>
      </c>
      <c r="K4" s="112">
        <v>5</v>
      </c>
      <c r="L4" s="112">
        <v>48</v>
      </c>
      <c r="M4" s="112">
        <v>6</v>
      </c>
      <c r="N4" s="113">
        <f aca="true" t="shared" si="0" ref="N4:N15">L4+J4+H4+F4+D4</f>
        <v>748</v>
      </c>
      <c r="O4" s="113">
        <f aca="true" t="shared" si="1" ref="O4:O15">M4+K4+I4+G4+E4</f>
        <v>254</v>
      </c>
      <c r="P4" s="122">
        <f aca="true" t="shared" si="2" ref="P4:P15">O4+N4</f>
        <v>1002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34.5" customHeight="1">
      <c r="A5" s="291"/>
      <c r="B5" s="292"/>
      <c r="C5" s="109" t="s">
        <v>100</v>
      </c>
      <c r="D5" s="109">
        <v>0</v>
      </c>
      <c r="E5" s="109">
        <v>0</v>
      </c>
      <c r="F5" s="109">
        <v>0</v>
      </c>
      <c r="G5" s="109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11">
        <f t="shared" si="0"/>
        <v>0</v>
      </c>
      <c r="O5" s="111">
        <f t="shared" si="1"/>
        <v>0</v>
      </c>
      <c r="P5" s="139">
        <f t="shared" si="2"/>
        <v>0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34.5" customHeight="1">
      <c r="A6" s="291" t="s">
        <v>101</v>
      </c>
      <c r="B6" s="292"/>
      <c r="C6" s="109" t="s">
        <v>35</v>
      </c>
      <c r="D6" s="109">
        <v>210</v>
      </c>
      <c r="E6" s="109">
        <v>103</v>
      </c>
      <c r="F6" s="109">
        <v>10</v>
      </c>
      <c r="G6" s="109">
        <v>4</v>
      </c>
      <c r="H6" s="109">
        <v>6</v>
      </c>
      <c r="I6" s="109">
        <v>0</v>
      </c>
      <c r="J6" s="109">
        <v>21</v>
      </c>
      <c r="K6" s="109">
        <v>5</v>
      </c>
      <c r="L6" s="109">
        <v>0</v>
      </c>
      <c r="M6" s="109">
        <v>5</v>
      </c>
      <c r="N6" s="111">
        <f t="shared" si="0"/>
        <v>247</v>
      </c>
      <c r="O6" s="111">
        <f t="shared" si="1"/>
        <v>117</v>
      </c>
      <c r="P6" s="139">
        <f t="shared" si="2"/>
        <v>364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34.5" customHeight="1">
      <c r="A7" s="291"/>
      <c r="B7" s="292"/>
      <c r="C7" s="109" t="s">
        <v>100</v>
      </c>
      <c r="D7" s="109">
        <v>24</v>
      </c>
      <c r="E7" s="109">
        <v>13</v>
      </c>
      <c r="F7" s="109">
        <v>0</v>
      </c>
      <c r="G7" s="109">
        <v>0</v>
      </c>
      <c r="H7" s="109">
        <v>0</v>
      </c>
      <c r="I7" s="109">
        <v>0</v>
      </c>
      <c r="J7" s="109">
        <v>12</v>
      </c>
      <c r="K7" s="109">
        <v>0</v>
      </c>
      <c r="L7" s="109">
        <v>0</v>
      </c>
      <c r="M7" s="109">
        <v>0</v>
      </c>
      <c r="N7" s="111">
        <f t="shared" si="0"/>
        <v>36</v>
      </c>
      <c r="O7" s="111">
        <f t="shared" si="1"/>
        <v>13</v>
      </c>
      <c r="P7" s="139">
        <f t="shared" si="2"/>
        <v>49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34.5" customHeight="1">
      <c r="A8" s="291" t="s">
        <v>44</v>
      </c>
      <c r="B8" s="292"/>
      <c r="C8" s="109" t="s">
        <v>35</v>
      </c>
      <c r="D8" s="109">
        <v>129</v>
      </c>
      <c r="E8" s="109">
        <v>162</v>
      </c>
      <c r="F8" s="109">
        <v>5</v>
      </c>
      <c r="G8" s="109">
        <v>10</v>
      </c>
      <c r="H8" s="109">
        <v>0</v>
      </c>
      <c r="I8" s="109">
        <v>2</v>
      </c>
      <c r="J8" s="109">
        <v>7</v>
      </c>
      <c r="K8" s="109">
        <v>5</v>
      </c>
      <c r="L8" s="109">
        <v>1</v>
      </c>
      <c r="M8" s="109">
        <v>1</v>
      </c>
      <c r="N8" s="111">
        <f t="shared" si="0"/>
        <v>142</v>
      </c>
      <c r="O8" s="111">
        <f t="shared" si="1"/>
        <v>180</v>
      </c>
      <c r="P8" s="139">
        <f t="shared" si="2"/>
        <v>322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34.5" customHeight="1">
      <c r="A9" s="291"/>
      <c r="B9" s="292"/>
      <c r="C9" s="109" t="s">
        <v>100</v>
      </c>
      <c r="D9" s="109">
        <v>3</v>
      </c>
      <c r="E9" s="109">
        <v>2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11">
        <f t="shared" si="0"/>
        <v>3</v>
      </c>
      <c r="O9" s="111">
        <f t="shared" si="1"/>
        <v>2</v>
      </c>
      <c r="P9" s="139">
        <f t="shared" si="2"/>
        <v>5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34.5" customHeight="1">
      <c r="A10" s="291" t="s">
        <v>102</v>
      </c>
      <c r="B10" s="292"/>
      <c r="C10" s="109" t="s">
        <v>35</v>
      </c>
      <c r="D10" s="109">
        <v>88</v>
      </c>
      <c r="E10" s="109">
        <v>75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11">
        <f t="shared" si="0"/>
        <v>88</v>
      </c>
      <c r="O10" s="111">
        <f t="shared" si="1"/>
        <v>75</v>
      </c>
      <c r="P10" s="139">
        <f t="shared" si="2"/>
        <v>163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34.5" customHeight="1">
      <c r="A11" s="291"/>
      <c r="B11" s="292"/>
      <c r="C11" s="109" t="s">
        <v>100</v>
      </c>
      <c r="D11" s="109">
        <v>10</v>
      </c>
      <c r="E11" s="109">
        <v>7</v>
      </c>
      <c r="F11" s="109">
        <v>0</v>
      </c>
      <c r="G11" s="109">
        <v>0</v>
      </c>
      <c r="H11" s="109">
        <v>0</v>
      </c>
      <c r="I11" s="109">
        <v>0</v>
      </c>
      <c r="J11" s="109">
        <v>2</v>
      </c>
      <c r="K11" s="109">
        <v>0</v>
      </c>
      <c r="L11" s="109">
        <v>0</v>
      </c>
      <c r="M11" s="109">
        <v>0</v>
      </c>
      <c r="N11" s="111">
        <f t="shared" si="0"/>
        <v>12</v>
      </c>
      <c r="O11" s="111">
        <f t="shared" si="1"/>
        <v>7</v>
      </c>
      <c r="P11" s="139">
        <f t="shared" si="2"/>
        <v>19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34.5" customHeight="1">
      <c r="A12" s="291" t="s">
        <v>46</v>
      </c>
      <c r="B12" s="292"/>
      <c r="C12" s="109" t="s">
        <v>35</v>
      </c>
      <c r="D12" s="109">
        <v>25</v>
      </c>
      <c r="E12" s="109">
        <v>31</v>
      </c>
      <c r="F12" s="109">
        <v>0</v>
      </c>
      <c r="G12" s="109">
        <v>0</v>
      </c>
      <c r="H12" s="109">
        <v>0</v>
      </c>
      <c r="I12" s="109">
        <v>0</v>
      </c>
      <c r="J12" s="109">
        <v>1</v>
      </c>
      <c r="K12" s="109">
        <v>1</v>
      </c>
      <c r="L12" s="109">
        <v>1</v>
      </c>
      <c r="M12" s="109">
        <v>1</v>
      </c>
      <c r="N12" s="111">
        <f t="shared" si="0"/>
        <v>27</v>
      </c>
      <c r="O12" s="111">
        <f t="shared" si="1"/>
        <v>33</v>
      </c>
      <c r="P12" s="139">
        <f t="shared" si="2"/>
        <v>60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34.5" customHeight="1">
      <c r="A13" s="291"/>
      <c r="B13" s="292"/>
      <c r="C13" s="109" t="s">
        <v>100</v>
      </c>
      <c r="D13" s="109">
        <v>1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1</v>
      </c>
      <c r="K13" s="109">
        <v>0</v>
      </c>
      <c r="L13" s="109">
        <v>0</v>
      </c>
      <c r="M13" s="109">
        <v>0</v>
      </c>
      <c r="N13" s="111">
        <f t="shared" si="0"/>
        <v>2</v>
      </c>
      <c r="O13" s="111">
        <f t="shared" si="1"/>
        <v>0</v>
      </c>
      <c r="P13" s="139">
        <f t="shared" si="2"/>
        <v>2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34.5" customHeight="1">
      <c r="A14" s="283" t="s">
        <v>103</v>
      </c>
      <c r="B14" s="294" t="s">
        <v>141</v>
      </c>
      <c r="C14" s="110" t="s">
        <v>35</v>
      </c>
      <c r="D14" s="4">
        <v>64</v>
      </c>
      <c r="E14" s="4">
        <v>8</v>
      </c>
      <c r="F14" s="4">
        <v>6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5">
        <f t="shared" si="0"/>
        <v>70</v>
      </c>
      <c r="O14" s="5">
        <f t="shared" si="1"/>
        <v>9</v>
      </c>
      <c r="P14" s="140">
        <f t="shared" si="2"/>
        <v>79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34.5" customHeight="1">
      <c r="A15" s="284"/>
      <c r="B15" s="294"/>
      <c r="C15" s="110" t="s">
        <v>100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5">
        <f t="shared" si="0"/>
        <v>0</v>
      </c>
      <c r="O15" s="5">
        <f t="shared" si="1"/>
        <v>0</v>
      </c>
      <c r="P15" s="140">
        <f t="shared" si="2"/>
        <v>0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34.5" customHeight="1">
      <c r="A16" s="284"/>
      <c r="B16" s="294" t="s">
        <v>142</v>
      </c>
      <c r="C16" s="110" t="s">
        <v>35</v>
      </c>
      <c r="D16" s="4">
        <v>57</v>
      </c>
      <c r="E16" s="4">
        <v>20</v>
      </c>
      <c r="F16" s="4">
        <v>4</v>
      </c>
      <c r="G16" s="4">
        <v>4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5">
        <f aca="true" t="shared" si="3" ref="N16:N29">L16+J16+H16+F16+D16</f>
        <v>61</v>
      </c>
      <c r="O16" s="5">
        <f aca="true" t="shared" si="4" ref="O16:O29">M16+K16+I16+G16+E16</f>
        <v>24</v>
      </c>
      <c r="P16" s="140">
        <f aca="true" t="shared" si="5" ref="P16:P29">O16+N16</f>
        <v>85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34.5" customHeight="1">
      <c r="A17" s="284"/>
      <c r="B17" s="294"/>
      <c r="C17" s="110" t="s">
        <v>100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5">
        <f t="shared" si="3"/>
        <v>1</v>
      </c>
      <c r="O17" s="5">
        <f t="shared" si="4"/>
        <v>0</v>
      </c>
      <c r="P17" s="140">
        <f t="shared" si="5"/>
        <v>1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34.5" customHeight="1">
      <c r="A18" s="284" t="s">
        <v>103</v>
      </c>
      <c r="B18" s="294" t="s">
        <v>143</v>
      </c>
      <c r="C18" s="110" t="s">
        <v>35</v>
      </c>
      <c r="D18" s="4">
        <v>44</v>
      </c>
      <c r="E18" s="4">
        <v>12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5">
        <f t="shared" si="3"/>
        <v>44</v>
      </c>
      <c r="O18" s="5">
        <f t="shared" si="4"/>
        <v>13</v>
      </c>
      <c r="P18" s="140">
        <f t="shared" si="5"/>
        <v>57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34.5" customHeight="1">
      <c r="A19" s="284"/>
      <c r="B19" s="294"/>
      <c r="C19" s="110" t="s">
        <v>100</v>
      </c>
      <c r="D19" s="4"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2</v>
      </c>
      <c r="K19" s="4">
        <v>0</v>
      </c>
      <c r="L19" s="4">
        <v>1</v>
      </c>
      <c r="M19" s="4">
        <v>0</v>
      </c>
      <c r="N19" s="5">
        <f t="shared" si="3"/>
        <v>6</v>
      </c>
      <c r="O19" s="5">
        <f t="shared" si="4"/>
        <v>0</v>
      </c>
      <c r="P19" s="140">
        <f t="shared" si="5"/>
        <v>6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34.5" customHeight="1">
      <c r="A20" s="284"/>
      <c r="B20" s="294" t="s">
        <v>144</v>
      </c>
      <c r="C20" s="110" t="s">
        <v>35</v>
      </c>
      <c r="D20" s="4">
        <v>31</v>
      </c>
      <c r="E20" s="4">
        <v>13</v>
      </c>
      <c r="F20" s="4">
        <v>3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1</v>
      </c>
      <c r="M20" s="4">
        <v>0</v>
      </c>
      <c r="N20" s="5">
        <f t="shared" si="3"/>
        <v>36</v>
      </c>
      <c r="O20" s="5">
        <f t="shared" si="4"/>
        <v>13</v>
      </c>
      <c r="P20" s="140">
        <f t="shared" si="5"/>
        <v>49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ht="34.5" customHeight="1">
      <c r="A21" s="284"/>
      <c r="B21" s="294"/>
      <c r="C21" s="110" t="s">
        <v>100</v>
      </c>
      <c r="D21" s="4">
        <v>2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5">
        <f t="shared" si="3"/>
        <v>2</v>
      </c>
      <c r="O21" s="5">
        <f t="shared" si="4"/>
        <v>1</v>
      </c>
      <c r="P21" s="140">
        <f t="shared" si="5"/>
        <v>3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ht="30" customHeight="1">
      <c r="A22" s="284"/>
      <c r="B22" s="294" t="s">
        <v>145</v>
      </c>
      <c r="C22" s="110" t="s">
        <v>35</v>
      </c>
      <c r="D22" s="4">
        <v>43</v>
      </c>
      <c r="E22" s="4">
        <v>18</v>
      </c>
      <c r="F22" s="4">
        <v>0</v>
      </c>
      <c r="G22" s="4">
        <v>4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5">
        <f t="shared" si="3"/>
        <v>43</v>
      </c>
      <c r="O22" s="5">
        <f t="shared" si="4"/>
        <v>22</v>
      </c>
      <c r="P22" s="140">
        <f t="shared" si="5"/>
        <v>65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30" customHeight="1">
      <c r="A23" s="284"/>
      <c r="B23" s="294"/>
      <c r="C23" s="110" t="s">
        <v>100</v>
      </c>
      <c r="D23" s="4">
        <v>2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5">
        <f t="shared" si="3"/>
        <v>2</v>
      </c>
      <c r="O23" s="5">
        <f t="shared" si="4"/>
        <v>1</v>
      </c>
      <c r="P23" s="140">
        <f t="shared" si="5"/>
        <v>3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30" customHeight="1">
      <c r="A24" s="284"/>
      <c r="B24" s="294" t="s">
        <v>146</v>
      </c>
      <c r="C24" s="110" t="s">
        <v>35</v>
      </c>
      <c r="D24" s="4">
        <v>22</v>
      </c>
      <c r="E24" s="4">
        <v>12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5">
        <f t="shared" si="3"/>
        <v>23</v>
      </c>
      <c r="O24" s="5">
        <f t="shared" si="4"/>
        <v>13</v>
      </c>
      <c r="P24" s="140">
        <f t="shared" si="5"/>
        <v>36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30" customHeight="1">
      <c r="A25" s="284"/>
      <c r="B25" s="294"/>
      <c r="C25" s="110" t="s">
        <v>100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5">
        <f t="shared" si="3"/>
        <v>0</v>
      </c>
      <c r="O25" s="5">
        <f t="shared" si="4"/>
        <v>0</v>
      </c>
      <c r="P25" s="140">
        <f t="shared" si="5"/>
        <v>0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ht="30" customHeight="1">
      <c r="A26" s="284"/>
      <c r="B26" s="294" t="s">
        <v>147</v>
      </c>
      <c r="C26" s="110" t="s">
        <v>35</v>
      </c>
      <c r="D26" s="4">
        <v>6</v>
      </c>
      <c r="E26" s="4">
        <v>3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5">
        <f t="shared" si="3"/>
        <v>6</v>
      </c>
      <c r="O26" s="5">
        <f t="shared" si="4"/>
        <v>3</v>
      </c>
      <c r="P26" s="140">
        <f t="shared" si="5"/>
        <v>9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ht="30" customHeight="1">
      <c r="A27" s="284"/>
      <c r="B27" s="294"/>
      <c r="C27" s="110" t="s">
        <v>100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5">
        <f t="shared" si="3"/>
        <v>0</v>
      </c>
      <c r="O27" s="5">
        <f t="shared" si="4"/>
        <v>0</v>
      </c>
      <c r="P27" s="140">
        <f t="shared" si="5"/>
        <v>0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34.5" customHeight="1">
      <c r="A28" s="284"/>
      <c r="B28" s="293" t="s">
        <v>149</v>
      </c>
      <c r="C28" s="111" t="s">
        <v>35</v>
      </c>
      <c r="D28" s="5">
        <f>D26+D24+D22+D20+D18+D16+D14</f>
        <v>267</v>
      </c>
      <c r="E28" s="5">
        <f aca="true" t="shared" si="6" ref="E28:M28">E26+E24+E22+E20+E18+E16+E14</f>
        <v>86</v>
      </c>
      <c r="F28" s="5">
        <f t="shared" si="6"/>
        <v>14</v>
      </c>
      <c r="G28" s="5">
        <f t="shared" si="6"/>
        <v>10</v>
      </c>
      <c r="H28" s="5">
        <f t="shared" si="6"/>
        <v>0</v>
      </c>
      <c r="I28" s="5">
        <f t="shared" si="6"/>
        <v>0</v>
      </c>
      <c r="J28" s="5">
        <f t="shared" si="6"/>
        <v>1</v>
      </c>
      <c r="K28" s="5">
        <f t="shared" si="6"/>
        <v>1</v>
      </c>
      <c r="L28" s="5">
        <f t="shared" si="6"/>
        <v>1</v>
      </c>
      <c r="M28" s="5">
        <f t="shared" si="6"/>
        <v>0</v>
      </c>
      <c r="N28" s="5">
        <f t="shared" si="3"/>
        <v>283</v>
      </c>
      <c r="O28" s="5">
        <f t="shared" si="4"/>
        <v>97</v>
      </c>
      <c r="P28" s="140">
        <f t="shared" si="5"/>
        <v>380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34.5" customHeight="1">
      <c r="A29" s="285"/>
      <c r="B29" s="293"/>
      <c r="C29" s="111" t="s">
        <v>100</v>
      </c>
      <c r="D29" s="5">
        <f>D27+D25+D23+D21+D19+D17+D15</f>
        <v>7</v>
      </c>
      <c r="E29" s="5">
        <f aca="true" t="shared" si="7" ref="E29:M29">E27+E25+E23+E21+E19+E17+E15</f>
        <v>2</v>
      </c>
      <c r="F29" s="5">
        <f t="shared" si="7"/>
        <v>0</v>
      </c>
      <c r="G29" s="5">
        <f t="shared" si="7"/>
        <v>0</v>
      </c>
      <c r="H29" s="5">
        <f t="shared" si="7"/>
        <v>0</v>
      </c>
      <c r="I29" s="5">
        <f t="shared" si="7"/>
        <v>0</v>
      </c>
      <c r="J29" s="5">
        <f t="shared" si="7"/>
        <v>3</v>
      </c>
      <c r="K29" s="5">
        <f t="shared" si="7"/>
        <v>0</v>
      </c>
      <c r="L29" s="5">
        <f t="shared" si="7"/>
        <v>1</v>
      </c>
      <c r="M29" s="5">
        <f t="shared" si="7"/>
        <v>0</v>
      </c>
      <c r="N29" s="5">
        <f t="shared" si="3"/>
        <v>11</v>
      </c>
      <c r="O29" s="5">
        <f t="shared" si="4"/>
        <v>2</v>
      </c>
      <c r="P29" s="140">
        <f t="shared" si="5"/>
        <v>13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30" customHeight="1">
      <c r="A30" s="291" t="s">
        <v>104</v>
      </c>
      <c r="B30" s="292"/>
      <c r="C30" s="109" t="s">
        <v>35</v>
      </c>
      <c r="D30" s="6">
        <v>97</v>
      </c>
      <c r="E30" s="6">
        <v>36</v>
      </c>
      <c r="F30" s="6">
        <v>2</v>
      </c>
      <c r="G30" s="6">
        <v>2</v>
      </c>
      <c r="H30" s="6">
        <v>0</v>
      </c>
      <c r="I30" s="6">
        <v>0</v>
      </c>
      <c r="J30" s="6">
        <v>0</v>
      </c>
      <c r="K30" s="6">
        <v>1</v>
      </c>
      <c r="L30" s="6">
        <v>0</v>
      </c>
      <c r="M30" s="6">
        <v>0</v>
      </c>
      <c r="N30" s="5">
        <f aca="true" t="shared" si="8" ref="N30:O37">L30+J30+H30+F30+D30</f>
        <v>99</v>
      </c>
      <c r="O30" s="5">
        <f t="shared" si="8"/>
        <v>39</v>
      </c>
      <c r="P30" s="140">
        <f aca="true" t="shared" si="9" ref="P30:P37">O30+N30</f>
        <v>138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30" customHeight="1">
      <c r="A31" s="291"/>
      <c r="B31" s="292"/>
      <c r="C31" s="109" t="s">
        <v>100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5">
        <f t="shared" si="8"/>
        <v>0</v>
      </c>
      <c r="O31" s="5">
        <f t="shared" si="8"/>
        <v>0</v>
      </c>
      <c r="P31" s="140">
        <f t="shared" si="9"/>
        <v>0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30" customHeight="1">
      <c r="A32" s="291" t="s">
        <v>105</v>
      </c>
      <c r="B32" s="292"/>
      <c r="C32" s="109" t="s">
        <v>35</v>
      </c>
      <c r="D32" s="6">
        <v>42</v>
      </c>
      <c r="E32" s="6">
        <v>50</v>
      </c>
      <c r="F32" s="6">
        <v>0</v>
      </c>
      <c r="G32" s="6">
        <v>2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5">
        <f t="shared" si="8"/>
        <v>42</v>
      </c>
      <c r="O32" s="5">
        <f t="shared" si="8"/>
        <v>52</v>
      </c>
      <c r="P32" s="140">
        <f t="shared" si="9"/>
        <v>94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30" customHeight="1">
      <c r="A33" s="291"/>
      <c r="B33" s="292"/>
      <c r="C33" s="109" t="s">
        <v>100</v>
      </c>
      <c r="D33" s="6">
        <v>4</v>
      </c>
      <c r="E33" s="6">
        <v>2</v>
      </c>
      <c r="F33" s="6">
        <v>0</v>
      </c>
      <c r="G33" s="6">
        <v>0</v>
      </c>
      <c r="H33" s="6">
        <v>0</v>
      </c>
      <c r="I33" s="6">
        <v>0</v>
      </c>
      <c r="J33" s="6">
        <v>1</v>
      </c>
      <c r="K33" s="6">
        <v>0</v>
      </c>
      <c r="L33" s="6">
        <v>0</v>
      </c>
      <c r="M33" s="6">
        <v>0</v>
      </c>
      <c r="N33" s="5">
        <f t="shared" si="8"/>
        <v>5</v>
      </c>
      <c r="O33" s="5">
        <f t="shared" si="8"/>
        <v>2</v>
      </c>
      <c r="P33" s="140">
        <f t="shared" si="9"/>
        <v>7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30" customHeight="1">
      <c r="A34" s="291" t="s">
        <v>51</v>
      </c>
      <c r="B34" s="292"/>
      <c r="C34" s="109" t="s">
        <v>35</v>
      </c>
      <c r="D34" s="6">
        <v>173</v>
      </c>
      <c r="E34" s="6">
        <v>118</v>
      </c>
      <c r="F34" s="6">
        <v>6</v>
      </c>
      <c r="G34" s="6">
        <v>16</v>
      </c>
      <c r="H34" s="6">
        <v>0</v>
      </c>
      <c r="I34" s="6">
        <v>0</v>
      </c>
      <c r="J34" s="6">
        <v>11</v>
      </c>
      <c r="K34" s="6">
        <v>11</v>
      </c>
      <c r="L34" s="6">
        <v>0</v>
      </c>
      <c r="M34" s="6">
        <v>0</v>
      </c>
      <c r="N34" s="5">
        <f t="shared" si="8"/>
        <v>190</v>
      </c>
      <c r="O34" s="5">
        <f t="shared" si="8"/>
        <v>145</v>
      </c>
      <c r="P34" s="140">
        <f t="shared" si="9"/>
        <v>335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30" customHeight="1">
      <c r="A35" s="291"/>
      <c r="B35" s="292"/>
      <c r="C35" s="109" t="s">
        <v>100</v>
      </c>
      <c r="D35" s="6">
        <v>11</v>
      </c>
      <c r="E35" s="6">
        <v>7</v>
      </c>
      <c r="F35" s="6">
        <v>0</v>
      </c>
      <c r="G35" s="6">
        <v>1</v>
      </c>
      <c r="H35" s="6">
        <v>0</v>
      </c>
      <c r="I35" s="6">
        <v>0</v>
      </c>
      <c r="J35" s="6">
        <v>27</v>
      </c>
      <c r="K35" s="6">
        <v>3</v>
      </c>
      <c r="L35" s="6">
        <v>0</v>
      </c>
      <c r="M35" s="6">
        <v>0</v>
      </c>
      <c r="N35" s="5">
        <f t="shared" si="8"/>
        <v>38</v>
      </c>
      <c r="O35" s="5">
        <f t="shared" si="8"/>
        <v>11</v>
      </c>
      <c r="P35" s="140">
        <f t="shared" si="9"/>
        <v>49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30" customHeight="1">
      <c r="A36" s="283" t="s">
        <v>106</v>
      </c>
      <c r="B36" s="294" t="s">
        <v>69</v>
      </c>
      <c r="C36" s="110" t="s">
        <v>35</v>
      </c>
      <c r="D36" s="4">
        <v>67</v>
      </c>
      <c r="E36" s="4">
        <v>57</v>
      </c>
      <c r="F36" s="4">
        <v>5</v>
      </c>
      <c r="G36" s="4">
        <v>5</v>
      </c>
      <c r="H36" s="4">
        <v>0</v>
      </c>
      <c r="I36" s="4">
        <v>0</v>
      </c>
      <c r="J36" s="4">
        <v>5</v>
      </c>
      <c r="K36" s="4">
        <v>3</v>
      </c>
      <c r="L36" s="4">
        <v>5</v>
      </c>
      <c r="M36" s="4">
        <v>1</v>
      </c>
      <c r="N36" s="5">
        <f t="shared" si="8"/>
        <v>82</v>
      </c>
      <c r="O36" s="5">
        <f t="shared" si="8"/>
        <v>66</v>
      </c>
      <c r="P36" s="140">
        <f t="shared" si="9"/>
        <v>148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30" customHeight="1">
      <c r="A37" s="284"/>
      <c r="B37" s="294"/>
      <c r="C37" s="110" t="s">
        <v>100</v>
      </c>
      <c r="D37" s="4">
        <v>0</v>
      </c>
      <c r="E37" s="4">
        <v>0</v>
      </c>
      <c r="F37" s="4">
        <v>5</v>
      </c>
      <c r="G37" s="4">
        <v>3</v>
      </c>
      <c r="H37" s="4">
        <v>0</v>
      </c>
      <c r="I37" s="4">
        <v>0</v>
      </c>
      <c r="J37" s="4">
        <v>16</v>
      </c>
      <c r="K37" s="4">
        <v>0</v>
      </c>
      <c r="L37" s="4">
        <v>4</v>
      </c>
      <c r="M37" s="4">
        <v>3</v>
      </c>
      <c r="N37" s="5">
        <f t="shared" si="8"/>
        <v>25</v>
      </c>
      <c r="O37" s="5">
        <f t="shared" si="8"/>
        <v>6</v>
      </c>
      <c r="P37" s="140">
        <f t="shared" si="9"/>
        <v>31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30" customHeight="1">
      <c r="A38" s="284"/>
      <c r="B38" s="294" t="s">
        <v>54</v>
      </c>
      <c r="C38" s="110" t="s">
        <v>35</v>
      </c>
      <c r="D38" s="4">
        <v>52</v>
      </c>
      <c r="E38" s="4">
        <v>45</v>
      </c>
      <c r="F38" s="4">
        <v>0</v>
      </c>
      <c r="G38" s="4">
        <v>0</v>
      </c>
      <c r="H38" s="4">
        <v>0</v>
      </c>
      <c r="I38" s="4">
        <v>0</v>
      </c>
      <c r="J38" s="4">
        <v>1</v>
      </c>
      <c r="K38" s="4">
        <v>3</v>
      </c>
      <c r="L38" s="4">
        <v>0</v>
      </c>
      <c r="M38" s="4">
        <v>0</v>
      </c>
      <c r="N38" s="5">
        <f aca="true" t="shared" si="10" ref="N38:N53">L38+J38+H38+F38+D38</f>
        <v>53</v>
      </c>
      <c r="O38" s="5">
        <f aca="true" t="shared" si="11" ref="O38:O53">M38+K38+I38+G38+E38</f>
        <v>48</v>
      </c>
      <c r="P38" s="140">
        <f aca="true" t="shared" si="12" ref="P38:P53">O38+N38</f>
        <v>101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30" customHeight="1">
      <c r="A39" s="284"/>
      <c r="B39" s="294"/>
      <c r="C39" s="110" t="s">
        <v>100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5">
        <f t="shared" si="10"/>
        <v>0</v>
      </c>
      <c r="O39" s="5">
        <f t="shared" si="11"/>
        <v>0</v>
      </c>
      <c r="P39" s="140">
        <f t="shared" si="12"/>
        <v>0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30" customHeight="1">
      <c r="A40" s="284" t="s">
        <v>52</v>
      </c>
      <c r="B40" s="294" t="s">
        <v>55</v>
      </c>
      <c r="C40" s="110" t="s">
        <v>35</v>
      </c>
      <c r="D40" s="4">
        <v>86</v>
      </c>
      <c r="E40" s="4">
        <v>67</v>
      </c>
      <c r="F40" s="4">
        <v>7</v>
      </c>
      <c r="G40" s="4">
        <v>9</v>
      </c>
      <c r="H40" s="4">
        <v>0</v>
      </c>
      <c r="I40" s="4">
        <v>0</v>
      </c>
      <c r="J40" s="4">
        <v>8</v>
      </c>
      <c r="K40" s="4">
        <v>5</v>
      </c>
      <c r="L40" s="4">
        <v>0</v>
      </c>
      <c r="M40" s="4">
        <v>0</v>
      </c>
      <c r="N40" s="5">
        <f t="shared" si="10"/>
        <v>101</v>
      </c>
      <c r="O40" s="5">
        <f t="shared" si="11"/>
        <v>81</v>
      </c>
      <c r="P40" s="140">
        <f t="shared" si="12"/>
        <v>182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30" customHeight="1">
      <c r="A41" s="284"/>
      <c r="B41" s="294"/>
      <c r="C41" s="110" t="s">
        <v>100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5">
        <f t="shared" si="10"/>
        <v>0</v>
      </c>
      <c r="O41" s="5">
        <f t="shared" si="11"/>
        <v>0</v>
      </c>
      <c r="P41" s="140">
        <f t="shared" si="12"/>
        <v>0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30" customHeight="1">
      <c r="A42" s="284"/>
      <c r="B42" s="294" t="s">
        <v>139</v>
      </c>
      <c r="C42" s="110" t="s">
        <v>35</v>
      </c>
      <c r="D42" s="4">
        <v>63</v>
      </c>
      <c r="E42" s="4">
        <v>37</v>
      </c>
      <c r="F42" s="4">
        <v>3</v>
      </c>
      <c r="G42" s="4">
        <v>0</v>
      </c>
      <c r="H42" s="4">
        <v>0</v>
      </c>
      <c r="I42" s="4">
        <v>0</v>
      </c>
      <c r="J42" s="4">
        <v>3</v>
      </c>
      <c r="K42" s="4">
        <v>0</v>
      </c>
      <c r="L42" s="4">
        <v>0</v>
      </c>
      <c r="M42" s="4">
        <v>0</v>
      </c>
      <c r="N42" s="5">
        <f t="shared" si="10"/>
        <v>69</v>
      </c>
      <c r="O42" s="5">
        <f t="shared" si="11"/>
        <v>37</v>
      </c>
      <c r="P42" s="140">
        <f t="shared" si="12"/>
        <v>106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30" customHeight="1">
      <c r="A43" s="284"/>
      <c r="B43" s="294"/>
      <c r="C43" s="110" t="s">
        <v>100</v>
      </c>
      <c r="D43" s="4">
        <v>8</v>
      </c>
      <c r="E43" s="4">
        <v>12</v>
      </c>
      <c r="F43" s="4">
        <v>0</v>
      </c>
      <c r="G43" s="4">
        <v>0</v>
      </c>
      <c r="H43" s="4">
        <v>0</v>
      </c>
      <c r="I43" s="4">
        <v>0</v>
      </c>
      <c r="J43" s="4">
        <v>3</v>
      </c>
      <c r="K43" s="4">
        <v>0</v>
      </c>
      <c r="L43" s="4">
        <v>0</v>
      </c>
      <c r="M43" s="4">
        <v>0</v>
      </c>
      <c r="N43" s="5">
        <f t="shared" si="10"/>
        <v>11</v>
      </c>
      <c r="O43" s="5">
        <f t="shared" si="11"/>
        <v>12</v>
      </c>
      <c r="P43" s="140">
        <f t="shared" si="12"/>
        <v>23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30" customHeight="1">
      <c r="A44" s="284"/>
      <c r="B44" s="294" t="s">
        <v>61</v>
      </c>
      <c r="C44" s="110" t="s">
        <v>35</v>
      </c>
      <c r="D44" s="4">
        <v>56</v>
      </c>
      <c r="E44" s="4">
        <v>39</v>
      </c>
      <c r="F44" s="4">
        <v>0</v>
      </c>
      <c r="G44" s="4">
        <v>1</v>
      </c>
      <c r="H44" s="4">
        <v>1</v>
      </c>
      <c r="I44" s="4">
        <v>2</v>
      </c>
      <c r="J44" s="4">
        <v>4</v>
      </c>
      <c r="K44" s="4">
        <v>1</v>
      </c>
      <c r="L44" s="4">
        <v>0</v>
      </c>
      <c r="M44" s="4">
        <v>0</v>
      </c>
      <c r="N44" s="5">
        <f t="shared" si="10"/>
        <v>61</v>
      </c>
      <c r="O44" s="5">
        <f t="shared" si="11"/>
        <v>43</v>
      </c>
      <c r="P44" s="140">
        <f t="shared" si="12"/>
        <v>104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30" customHeight="1">
      <c r="A45" s="284"/>
      <c r="B45" s="294"/>
      <c r="C45" s="110" t="s">
        <v>100</v>
      </c>
      <c r="D45" s="4">
        <v>10</v>
      </c>
      <c r="E45" s="4">
        <v>7</v>
      </c>
      <c r="F45" s="4">
        <v>0</v>
      </c>
      <c r="G45" s="4">
        <v>0</v>
      </c>
      <c r="H45" s="4">
        <v>0</v>
      </c>
      <c r="I45" s="4">
        <v>0</v>
      </c>
      <c r="J45" s="4">
        <v>8</v>
      </c>
      <c r="K45" s="4">
        <v>3</v>
      </c>
      <c r="L45" s="4">
        <v>0</v>
      </c>
      <c r="M45" s="4">
        <v>0</v>
      </c>
      <c r="N45" s="5">
        <f t="shared" si="10"/>
        <v>18</v>
      </c>
      <c r="O45" s="5">
        <f t="shared" si="11"/>
        <v>10</v>
      </c>
      <c r="P45" s="140">
        <f t="shared" si="12"/>
        <v>28</v>
      </c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30" customHeight="1">
      <c r="A46" s="284"/>
      <c r="B46" s="294" t="s">
        <v>60</v>
      </c>
      <c r="C46" s="110" t="s">
        <v>35</v>
      </c>
      <c r="D46" s="4">
        <v>82</v>
      </c>
      <c r="E46" s="4">
        <v>51</v>
      </c>
      <c r="F46" s="4">
        <v>2</v>
      </c>
      <c r="G46" s="4">
        <v>1</v>
      </c>
      <c r="H46" s="4">
        <v>0</v>
      </c>
      <c r="I46" s="4">
        <v>0</v>
      </c>
      <c r="J46" s="4">
        <v>5</v>
      </c>
      <c r="K46" s="4">
        <v>1</v>
      </c>
      <c r="L46" s="4">
        <v>4</v>
      </c>
      <c r="M46" s="4">
        <v>1</v>
      </c>
      <c r="N46" s="5">
        <f t="shared" si="10"/>
        <v>93</v>
      </c>
      <c r="O46" s="5">
        <f t="shared" si="11"/>
        <v>54</v>
      </c>
      <c r="P46" s="140">
        <f t="shared" si="12"/>
        <v>147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30" customHeight="1">
      <c r="A47" s="284"/>
      <c r="B47" s="294"/>
      <c r="C47" s="110" t="s">
        <v>100</v>
      </c>
      <c r="D47" s="4">
        <v>17</v>
      </c>
      <c r="E47" s="4">
        <v>13</v>
      </c>
      <c r="F47" s="4">
        <v>3</v>
      </c>
      <c r="G47" s="4">
        <v>0</v>
      </c>
      <c r="H47" s="4">
        <v>0</v>
      </c>
      <c r="I47" s="4">
        <v>0</v>
      </c>
      <c r="J47" s="4">
        <v>9</v>
      </c>
      <c r="K47" s="4">
        <v>2</v>
      </c>
      <c r="L47" s="4">
        <v>3</v>
      </c>
      <c r="M47" s="4">
        <v>0</v>
      </c>
      <c r="N47" s="5">
        <f t="shared" si="10"/>
        <v>32</v>
      </c>
      <c r="O47" s="5">
        <f t="shared" si="11"/>
        <v>15</v>
      </c>
      <c r="P47" s="140">
        <f t="shared" si="12"/>
        <v>47</v>
      </c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30" customHeight="1">
      <c r="A48" s="284"/>
      <c r="B48" s="294" t="s">
        <v>140</v>
      </c>
      <c r="C48" s="110" t="s">
        <v>35</v>
      </c>
      <c r="D48" s="4">
        <v>39</v>
      </c>
      <c r="E48" s="4">
        <v>34</v>
      </c>
      <c r="F48" s="4">
        <v>7</v>
      </c>
      <c r="G48" s="4">
        <v>5</v>
      </c>
      <c r="H48" s="4">
        <v>0</v>
      </c>
      <c r="I48" s="4">
        <v>0</v>
      </c>
      <c r="J48" s="4">
        <v>2</v>
      </c>
      <c r="K48" s="4">
        <v>0</v>
      </c>
      <c r="L48" s="4">
        <v>0</v>
      </c>
      <c r="M48" s="4">
        <v>0</v>
      </c>
      <c r="N48" s="5">
        <f t="shared" si="10"/>
        <v>48</v>
      </c>
      <c r="O48" s="5">
        <f t="shared" si="11"/>
        <v>39</v>
      </c>
      <c r="P48" s="140">
        <f t="shared" si="12"/>
        <v>87</v>
      </c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30" customHeight="1">
      <c r="A49" s="284"/>
      <c r="B49" s="294"/>
      <c r="C49" s="110" t="s">
        <v>100</v>
      </c>
      <c r="D49" s="4">
        <v>13</v>
      </c>
      <c r="E49" s="4">
        <v>11</v>
      </c>
      <c r="F49" s="4">
        <v>0</v>
      </c>
      <c r="G49" s="4">
        <v>0</v>
      </c>
      <c r="H49" s="4">
        <v>0</v>
      </c>
      <c r="I49" s="4">
        <v>0</v>
      </c>
      <c r="J49" s="4">
        <v>11</v>
      </c>
      <c r="K49" s="4">
        <v>1</v>
      </c>
      <c r="L49" s="4">
        <v>0</v>
      </c>
      <c r="M49" s="4">
        <v>0</v>
      </c>
      <c r="N49" s="5">
        <f t="shared" si="10"/>
        <v>24</v>
      </c>
      <c r="O49" s="5">
        <f t="shared" si="11"/>
        <v>12</v>
      </c>
      <c r="P49" s="140">
        <f t="shared" si="12"/>
        <v>36</v>
      </c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ht="30" customHeight="1">
      <c r="A50" s="284"/>
      <c r="B50" s="294" t="s">
        <v>64</v>
      </c>
      <c r="C50" s="110" t="s">
        <v>35</v>
      </c>
      <c r="D50" s="4">
        <v>30</v>
      </c>
      <c r="E50" s="4">
        <v>33</v>
      </c>
      <c r="F50" s="4">
        <v>4</v>
      </c>
      <c r="G50" s="4">
        <v>2</v>
      </c>
      <c r="H50" s="4">
        <v>0</v>
      </c>
      <c r="I50" s="4">
        <v>0</v>
      </c>
      <c r="J50" s="4">
        <v>3</v>
      </c>
      <c r="K50" s="4">
        <v>1</v>
      </c>
      <c r="L50" s="4">
        <v>0</v>
      </c>
      <c r="M50" s="4">
        <v>0</v>
      </c>
      <c r="N50" s="5">
        <f t="shared" si="10"/>
        <v>37</v>
      </c>
      <c r="O50" s="5">
        <f t="shared" si="11"/>
        <v>36</v>
      </c>
      <c r="P50" s="140">
        <f t="shared" si="12"/>
        <v>73</v>
      </c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ht="30" customHeight="1">
      <c r="A51" s="284"/>
      <c r="B51" s="294"/>
      <c r="C51" s="110" t="s">
        <v>100</v>
      </c>
      <c r="D51" s="4">
        <v>4</v>
      </c>
      <c r="E51" s="4">
        <v>2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5">
        <f t="shared" si="10"/>
        <v>4</v>
      </c>
      <c r="O51" s="5">
        <f t="shared" si="11"/>
        <v>2</v>
      </c>
      <c r="P51" s="140">
        <f t="shared" si="12"/>
        <v>6</v>
      </c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ht="30" customHeight="1">
      <c r="A52" s="284"/>
      <c r="B52" s="293" t="s">
        <v>85</v>
      </c>
      <c r="C52" s="111" t="s">
        <v>35</v>
      </c>
      <c r="D52" s="5">
        <f>D36+D38+D40+D42+D44+D46+D48+D50</f>
        <v>475</v>
      </c>
      <c r="E52" s="5">
        <f aca="true" t="shared" si="13" ref="E52:M52">E36+E38+E40+E42+E44+E46+E48+E50</f>
        <v>363</v>
      </c>
      <c r="F52" s="5">
        <f t="shared" si="13"/>
        <v>28</v>
      </c>
      <c r="G52" s="5">
        <f t="shared" si="13"/>
        <v>23</v>
      </c>
      <c r="H52" s="5">
        <f t="shared" si="13"/>
        <v>1</v>
      </c>
      <c r="I52" s="5">
        <f t="shared" si="13"/>
        <v>2</v>
      </c>
      <c r="J52" s="5">
        <f t="shared" si="13"/>
        <v>31</v>
      </c>
      <c r="K52" s="5">
        <f t="shared" si="13"/>
        <v>14</v>
      </c>
      <c r="L52" s="5">
        <f t="shared" si="13"/>
        <v>9</v>
      </c>
      <c r="M52" s="5">
        <f t="shared" si="13"/>
        <v>2</v>
      </c>
      <c r="N52" s="5">
        <f t="shared" si="10"/>
        <v>544</v>
      </c>
      <c r="O52" s="5">
        <f t="shared" si="11"/>
        <v>404</v>
      </c>
      <c r="P52" s="140">
        <f t="shared" si="12"/>
        <v>948</v>
      </c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ht="30" customHeight="1">
      <c r="A53" s="285"/>
      <c r="B53" s="293"/>
      <c r="C53" s="111" t="s">
        <v>100</v>
      </c>
      <c r="D53" s="5">
        <f>D37+D39+D41+D43+D45+D47+D49+D51</f>
        <v>52</v>
      </c>
      <c r="E53" s="5">
        <f aca="true" t="shared" si="14" ref="E53:M53">E37+E39+E41+E43+E45+E47+E49+E51</f>
        <v>45</v>
      </c>
      <c r="F53" s="5">
        <f t="shared" si="14"/>
        <v>8</v>
      </c>
      <c r="G53" s="5">
        <f t="shared" si="14"/>
        <v>3</v>
      </c>
      <c r="H53" s="5">
        <f t="shared" si="14"/>
        <v>0</v>
      </c>
      <c r="I53" s="5">
        <f t="shared" si="14"/>
        <v>0</v>
      </c>
      <c r="J53" s="5">
        <f t="shared" si="14"/>
        <v>47</v>
      </c>
      <c r="K53" s="5">
        <f t="shared" si="14"/>
        <v>6</v>
      </c>
      <c r="L53" s="5">
        <f t="shared" si="14"/>
        <v>7</v>
      </c>
      <c r="M53" s="5">
        <f t="shared" si="14"/>
        <v>3</v>
      </c>
      <c r="N53" s="5">
        <f t="shared" si="10"/>
        <v>114</v>
      </c>
      <c r="O53" s="5">
        <f t="shared" si="11"/>
        <v>57</v>
      </c>
      <c r="P53" s="140">
        <f t="shared" si="12"/>
        <v>171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ht="30" customHeight="1">
      <c r="A54" s="283" t="s">
        <v>128</v>
      </c>
      <c r="B54" s="292" t="s">
        <v>135</v>
      </c>
      <c r="C54" s="109" t="s">
        <v>35</v>
      </c>
      <c r="D54" s="6">
        <v>26</v>
      </c>
      <c r="E54" s="6">
        <v>19</v>
      </c>
      <c r="F54" s="6">
        <v>0</v>
      </c>
      <c r="G54" s="6">
        <v>0</v>
      </c>
      <c r="H54" s="6">
        <v>0</v>
      </c>
      <c r="I54" s="6">
        <v>0</v>
      </c>
      <c r="J54" s="6">
        <v>16</v>
      </c>
      <c r="K54" s="6">
        <v>3</v>
      </c>
      <c r="L54" s="6">
        <v>0</v>
      </c>
      <c r="M54" s="6">
        <v>0</v>
      </c>
      <c r="N54" s="5">
        <f>L54+J54+H54+F54+D54</f>
        <v>42</v>
      </c>
      <c r="O54" s="5">
        <f>M54+K54+I54+G54+E54</f>
        <v>22</v>
      </c>
      <c r="P54" s="140">
        <f>O54+N54</f>
        <v>64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ht="30" customHeight="1">
      <c r="A55" s="284"/>
      <c r="B55" s="292"/>
      <c r="C55" s="109" t="s">
        <v>100</v>
      </c>
      <c r="D55" s="6">
        <v>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3</v>
      </c>
      <c r="K55" s="6">
        <v>0</v>
      </c>
      <c r="L55" s="6">
        <v>0</v>
      </c>
      <c r="M55" s="6">
        <v>0</v>
      </c>
      <c r="N55" s="5">
        <f>L55+J55+H55+F55+D55</f>
        <v>4</v>
      </c>
      <c r="O55" s="5">
        <f>M55+K55+I55+G55+E55</f>
        <v>0</v>
      </c>
      <c r="P55" s="140">
        <f>O55+N55</f>
        <v>4</v>
      </c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ht="30" customHeight="1">
      <c r="A56" s="284"/>
      <c r="B56" s="292" t="s">
        <v>136</v>
      </c>
      <c r="C56" s="109" t="s">
        <v>35</v>
      </c>
      <c r="D56" s="6">
        <v>11</v>
      </c>
      <c r="E56" s="6">
        <v>28</v>
      </c>
      <c r="F56" s="6">
        <v>0</v>
      </c>
      <c r="G56" s="6">
        <v>1</v>
      </c>
      <c r="H56" s="6">
        <v>0</v>
      </c>
      <c r="I56" s="6">
        <v>0</v>
      </c>
      <c r="J56" s="6">
        <v>1</v>
      </c>
      <c r="K56" s="6">
        <v>0</v>
      </c>
      <c r="L56" s="6">
        <v>0</v>
      </c>
      <c r="M56" s="6">
        <v>0</v>
      </c>
      <c r="N56" s="5">
        <f aca="true" t="shared" si="15" ref="N56:N67">L56+J56+H56+F56+D56</f>
        <v>12</v>
      </c>
      <c r="O56" s="5">
        <f aca="true" t="shared" si="16" ref="O56:O67">M56+K56+I56+G56+E56</f>
        <v>29</v>
      </c>
      <c r="P56" s="140">
        <f aca="true" t="shared" si="17" ref="P56:P67">O56+N56</f>
        <v>41</v>
      </c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ht="30" customHeight="1">
      <c r="A57" s="284"/>
      <c r="B57" s="292"/>
      <c r="C57" s="109" t="s">
        <v>100</v>
      </c>
      <c r="D57" s="6">
        <v>1</v>
      </c>
      <c r="E57" s="6">
        <v>4</v>
      </c>
      <c r="F57" s="6">
        <v>0</v>
      </c>
      <c r="G57" s="6">
        <v>0</v>
      </c>
      <c r="H57" s="6">
        <v>0</v>
      </c>
      <c r="I57" s="6">
        <v>0</v>
      </c>
      <c r="J57" s="6">
        <v>1</v>
      </c>
      <c r="K57" s="6">
        <v>2</v>
      </c>
      <c r="L57" s="6">
        <v>0</v>
      </c>
      <c r="M57" s="6">
        <v>0</v>
      </c>
      <c r="N57" s="5">
        <f t="shared" si="15"/>
        <v>2</v>
      </c>
      <c r="O57" s="5">
        <f t="shared" si="16"/>
        <v>6</v>
      </c>
      <c r="P57" s="140">
        <f t="shared" si="17"/>
        <v>8</v>
      </c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ht="30" customHeight="1">
      <c r="A58" s="284" t="s">
        <v>203</v>
      </c>
      <c r="B58" s="292" t="s">
        <v>72</v>
      </c>
      <c r="C58" s="109" t="s">
        <v>35</v>
      </c>
      <c r="D58" s="6">
        <v>10</v>
      </c>
      <c r="E58" s="6">
        <v>10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5">
        <f t="shared" si="15"/>
        <v>10</v>
      </c>
      <c r="O58" s="5">
        <f t="shared" si="16"/>
        <v>10</v>
      </c>
      <c r="P58" s="140">
        <f t="shared" si="17"/>
        <v>20</v>
      </c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ht="30" customHeight="1">
      <c r="A59" s="284"/>
      <c r="B59" s="292"/>
      <c r="C59" s="109" t="s">
        <v>100</v>
      </c>
      <c r="D59" s="6">
        <v>4</v>
      </c>
      <c r="E59" s="6">
        <v>2</v>
      </c>
      <c r="F59" s="6">
        <v>0</v>
      </c>
      <c r="G59" s="6">
        <v>0</v>
      </c>
      <c r="H59" s="6">
        <v>0</v>
      </c>
      <c r="I59" s="6">
        <v>0</v>
      </c>
      <c r="J59" s="6">
        <v>3</v>
      </c>
      <c r="K59" s="6">
        <v>0</v>
      </c>
      <c r="L59" s="6">
        <v>0</v>
      </c>
      <c r="M59" s="6">
        <v>0</v>
      </c>
      <c r="N59" s="5">
        <f t="shared" si="15"/>
        <v>7</v>
      </c>
      <c r="O59" s="5">
        <f t="shared" si="16"/>
        <v>2</v>
      </c>
      <c r="P59" s="140">
        <f t="shared" si="17"/>
        <v>9</v>
      </c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ht="30" customHeight="1">
      <c r="A60" s="284"/>
      <c r="B60" s="292" t="s">
        <v>73</v>
      </c>
      <c r="C60" s="109" t="s">
        <v>35</v>
      </c>
      <c r="D60" s="6">
        <v>0</v>
      </c>
      <c r="E60" s="6">
        <v>5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5">
        <f t="shared" si="15"/>
        <v>0</v>
      </c>
      <c r="O60" s="5">
        <f t="shared" si="16"/>
        <v>5</v>
      </c>
      <c r="P60" s="140">
        <f t="shared" si="17"/>
        <v>5</v>
      </c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ht="30" customHeight="1">
      <c r="A61" s="284"/>
      <c r="B61" s="292"/>
      <c r="C61" s="109" t="s">
        <v>100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5">
        <f t="shared" si="15"/>
        <v>0</v>
      </c>
      <c r="O61" s="5">
        <f t="shared" si="16"/>
        <v>0</v>
      </c>
      <c r="P61" s="140">
        <f t="shared" si="17"/>
        <v>0</v>
      </c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ht="30" customHeight="1">
      <c r="A62" s="284"/>
      <c r="B62" s="292" t="s">
        <v>74</v>
      </c>
      <c r="C62" s="109" t="s">
        <v>35</v>
      </c>
      <c r="D62" s="6">
        <v>34</v>
      </c>
      <c r="E62" s="6">
        <v>13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5">
        <f t="shared" si="15"/>
        <v>34</v>
      </c>
      <c r="O62" s="5">
        <f t="shared" si="16"/>
        <v>13</v>
      </c>
      <c r="P62" s="140">
        <f t="shared" si="17"/>
        <v>47</v>
      </c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ht="30" customHeight="1">
      <c r="A63" s="284"/>
      <c r="B63" s="292"/>
      <c r="C63" s="109" t="s">
        <v>100</v>
      </c>
      <c r="D63" s="6">
        <v>3</v>
      </c>
      <c r="E63" s="6">
        <v>1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5">
        <f t="shared" si="15"/>
        <v>3</v>
      </c>
      <c r="O63" s="5">
        <f t="shared" si="16"/>
        <v>1</v>
      </c>
      <c r="P63" s="140">
        <f t="shared" si="17"/>
        <v>4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ht="34.5" customHeight="1">
      <c r="A64" s="284"/>
      <c r="B64" s="292" t="s">
        <v>75</v>
      </c>
      <c r="C64" s="109" t="s">
        <v>35</v>
      </c>
      <c r="D64" s="6">
        <v>3</v>
      </c>
      <c r="E64" s="6">
        <v>19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1</v>
      </c>
      <c r="L64" s="6">
        <v>0</v>
      </c>
      <c r="M64" s="6">
        <v>0</v>
      </c>
      <c r="N64" s="5">
        <f t="shared" si="15"/>
        <v>3</v>
      </c>
      <c r="O64" s="5">
        <f t="shared" si="16"/>
        <v>20</v>
      </c>
      <c r="P64" s="140">
        <f t="shared" si="17"/>
        <v>23</v>
      </c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ht="34.5" customHeight="1">
      <c r="A65" s="284"/>
      <c r="B65" s="292"/>
      <c r="C65" s="109" t="s">
        <v>100</v>
      </c>
      <c r="D65" s="6">
        <v>4</v>
      </c>
      <c r="E65" s="6">
        <v>8</v>
      </c>
      <c r="F65" s="6">
        <v>0</v>
      </c>
      <c r="G65" s="6">
        <v>0</v>
      </c>
      <c r="H65" s="6">
        <v>0</v>
      </c>
      <c r="I65" s="6">
        <v>0</v>
      </c>
      <c r="J65" s="6">
        <v>1</v>
      </c>
      <c r="K65" s="6">
        <v>0</v>
      </c>
      <c r="L65" s="6">
        <v>0</v>
      </c>
      <c r="M65" s="6">
        <v>0</v>
      </c>
      <c r="N65" s="5">
        <f t="shared" si="15"/>
        <v>5</v>
      </c>
      <c r="O65" s="5">
        <f t="shared" si="16"/>
        <v>8</v>
      </c>
      <c r="P65" s="140">
        <f t="shared" si="17"/>
        <v>13</v>
      </c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ht="34.5" customHeight="1">
      <c r="A66" s="284"/>
      <c r="B66" s="293" t="s">
        <v>137</v>
      </c>
      <c r="C66" s="111" t="s">
        <v>35</v>
      </c>
      <c r="D66" s="5">
        <f aca="true" t="shared" si="18" ref="D66:F67">D64+D62+D60+D58+D56+D54</f>
        <v>84</v>
      </c>
      <c r="E66" s="5">
        <f t="shared" si="18"/>
        <v>94</v>
      </c>
      <c r="F66" s="5">
        <f t="shared" si="18"/>
        <v>0</v>
      </c>
      <c r="G66" s="5">
        <f aca="true" t="shared" si="19" ref="G66:M66">G64+G62+G60+G58+G56+G54</f>
        <v>1</v>
      </c>
      <c r="H66" s="5">
        <f t="shared" si="19"/>
        <v>0</v>
      </c>
      <c r="I66" s="5">
        <f t="shared" si="19"/>
        <v>0</v>
      </c>
      <c r="J66" s="5">
        <f t="shared" si="19"/>
        <v>17</v>
      </c>
      <c r="K66" s="5">
        <f t="shared" si="19"/>
        <v>4</v>
      </c>
      <c r="L66" s="5">
        <f t="shared" si="19"/>
        <v>0</v>
      </c>
      <c r="M66" s="5">
        <f t="shared" si="19"/>
        <v>0</v>
      </c>
      <c r="N66" s="5">
        <f t="shared" si="15"/>
        <v>101</v>
      </c>
      <c r="O66" s="5">
        <f t="shared" si="16"/>
        <v>99</v>
      </c>
      <c r="P66" s="140">
        <f t="shared" si="17"/>
        <v>200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ht="34.5" customHeight="1">
      <c r="A67" s="285"/>
      <c r="B67" s="293"/>
      <c r="C67" s="111" t="s">
        <v>100</v>
      </c>
      <c r="D67" s="5">
        <f t="shared" si="18"/>
        <v>13</v>
      </c>
      <c r="E67" s="5">
        <f t="shared" si="18"/>
        <v>15</v>
      </c>
      <c r="F67" s="5">
        <f t="shared" si="18"/>
        <v>0</v>
      </c>
      <c r="G67" s="5">
        <f aca="true" t="shared" si="20" ref="G67:M67">G65+G63+G61+G59+G57+G55</f>
        <v>0</v>
      </c>
      <c r="H67" s="5">
        <f t="shared" si="20"/>
        <v>0</v>
      </c>
      <c r="I67" s="5">
        <f t="shared" si="20"/>
        <v>0</v>
      </c>
      <c r="J67" s="5">
        <f t="shared" si="20"/>
        <v>8</v>
      </c>
      <c r="K67" s="5">
        <f t="shared" si="20"/>
        <v>2</v>
      </c>
      <c r="L67" s="5">
        <f t="shared" si="20"/>
        <v>0</v>
      </c>
      <c r="M67" s="5">
        <f t="shared" si="20"/>
        <v>0</v>
      </c>
      <c r="N67" s="5">
        <f t="shared" si="15"/>
        <v>21</v>
      </c>
      <c r="O67" s="5">
        <f t="shared" si="16"/>
        <v>17</v>
      </c>
      <c r="P67" s="140">
        <f t="shared" si="17"/>
        <v>38</v>
      </c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ht="34.5" customHeight="1">
      <c r="A68" s="291" t="s">
        <v>76</v>
      </c>
      <c r="B68" s="292"/>
      <c r="C68" s="109" t="s">
        <v>35</v>
      </c>
      <c r="D68" s="6">
        <v>214</v>
      </c>
      <c r="E68" s="6">
        <v>117</v>
      </c>
      <c r="F68" s="6">
        <v>2</v>
      </c>
      <c r="G68" s="6">
        <v>0</v>
      </c>
      <c r="H68" s="6">
        <v>0</v>
      </c>
      <c r="I68" s="6">
        <v>0</v>
      </c>
      <c r="J68" s="6">
        <v>2</v>
      </c>
      <c r="K68" s="6">
        <v>4</v>
      </c>
      <c r="L68" s="6">
        <v>2</v>
      </c>
      <c r="M68" s="6">
        <v>0</v>
      </c>
      <c r="N68" s="5">
        <f aca="true" t="shared" si="21" ref="N68:N77">L68+J68+H68+F68+D68</f>
        <v>220</v>
      </c>
      <c r="O68" s="5">
        <f aca="true" t="shared" si="22" ref="O68:O77">M68+K68+I68+G68+E68</f>
        <v>121</v>
      </c>
      <c r="P68" s="140">
        <f aca="true" t="shared" si="23" ref="P68:P77">O68+N68</f>
        <v>341</v>
      </c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ht="34.5" customHeight="1">
      <c r="A69" s="291"/>
      <c r="B69" s="292"/>
      <c r="C69" s="109" t="s">
        <v>100</v>
      </c>
      <c r="D69" s="6">
        <v>4</v>
      </c>
      <c r="E69" s="6">
        <v>2</v>
      </c>
      <c r="F69" s="6"/>
      <c r="G69" s="6"/>
      <c r="H69" s="6"/>
      <c r="I69" s="6"/>
      <c r="J69" s="6">
        <v>2</v>
      </c>
      <c r="K69" s="6">
        <v>0</v>
      </c>
      <c r="L69" s="6">
        <v>1</v>
      </c>
      <c r="M69" s="6">
        <v>0</v>
      </c>
      <c r="N69" s="5">
        <f t="shared" si="21"/>
        <v>7</v>
      </c>
      <c r="O69" s="5">
        <f t="shared" si="22"/>
        <v>2</v>
      </c>
      <c r="P69" s="140">
        <f t="shared" si="23"/>
        <v>9</v>
      </c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ht="34.5" customHeight="1">
      <c r="A70" s="291" t="s">
        <v>129</v>
      </c>
      <c r="B70" s="292"/>
      <c r="C70" s="109" t="s">
        <v>35</v>
      </c>
      <c r="D70" s="109">
        <v>18</v>
      </c>
      <c r="E70" s="109">
        <v>72</v>
      </c>
      <c r="F70" s="109">
        <v>0</v>
      </c>
      <c r="G70" s="109">
        <v>0</v>
      </c>
      <c r="H70" s="109">
        <v>0</v>
      </c>
      <c r="I70" s="109">
        <v>0</v>
      </c>
      <c r="J70" s="109">
        <v>0</v>
      </c>
      <c r="K70" s="109">
        <v>0</v>
      </c>
      <c r="L70" s="109">
        <v>0</v>
      </c>
      <c r="M70" s="109">
        <v>0</v>
      </c>
      <c r="N70" s="5">
        <f t="shared" si="21"/>
        <v>18</v>
      </c>
      <c r="O70" s="5">
        <f t="shared" si="22"/>
        <v>72</v>
      </c>
      <c r="P70" s="140">
        <f t="shared" si="23"/>
        <v>90</v>
      </c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ht="34.5" customHeight="1">
      <c r="A71" s="291"/>
      <c r="B71" s="292"/>
      <c r="C71" s="109" t="s">
        <v>100</v>
      </c>
      <c r="D71" s="109">
        <v>6</v>
      </c>
      <c r="E71" s="109">
        <v>19</v>
      </c>
      <c r="F71" s="109">
        <v>0</v>
      </c>
      <c r="G71" s="109">
        <v>0</v>
      </c>
      <c r="H71" s="109">
        <v>0</v>
      </c>
      <c r="I71" s="109">
        <v>0</v>
      </c>
      <c r="J71" s="109">
        <v>9</v>
      </c>
      <c r="K71" s="109">
        <v>1</v>
      </c>
      <c r="L71" s="109">
        <v>0</v>
      </c>
      <c r="M71" s="109">
        <v>0</v>
      </c>
      <c r="N71" s="5">
        <f t="shared" si="21"/>
        <v>15</v>
      </c>
      <c r="O71" s="5">
        <f t="shared" si="22"/>
        <v>20</v>
      </c>
      <c r="P71" s="140">
        <f t="shared" si="23"/>
        <v>35</v>
      </c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ht="34.5" customHeight="1">
      <c r="A72" s="291" t="s">
        <v>86</v>
      </c>
      <c r="B72" s="292"/>
      <c r="C72" s="109" t="s">
        <v>35</v>
      </c>
      <c r="D72" s="6">
        <v>191</v>
      </c>
      <c r="E72" s="6">
        <v>70</v>
      </c>
      <c r="F72" s="6">
        <v>0</v>
      </c>
      <c r="G72" s="6">
        <v>0</v>
      </c>
      <c r="H72" s="6">
        <v>2</v>
      </c>
      <c r="I72" s="6">
        <v>0</v>
      </c>
      <c r="J72" s="6">
        <v>7</v>
      </c>
      <c r="K72" s="6">
        <v>1</v>
      </c>
      <c r="L72" s="6">
        <v>3</v>
      </c>
      <c r="M72" s="6">
        <v>0</v>
      </c>
      <c r="N72" s="5">
        <f t="shared" si="21"/>
        <v>203</v>
      </c>
      <c r="O72" s="5">
        <f t="shared" si="22"/>
        <v>71</v>
      </c>
      <c r="P72" s="140">
        <f t="shared" si="23"/>
        <v>274</v>
      </c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ht="34.5" customHeight="1">
      <c r="A73" s="291"/>
      <c r="B73" s="292"/>
      <c r="C73" s="109" t="s">
        <v>100</v>
      </c>
      <c r="D73" s="6">
        <v>32</v>
      </c>
      <c r="E73" s="6">
        <v>4</v>
      </c>
      <c r="F73" s="6">
        <v>0</v>
      </c>
      <c r="G73" s="6">
        <v>0</v>
      </c>
      <c r="H73" s="6">
        <v>3</v>
      </c>
      <c r="I73" s="6">
        <v>0</v>
      </c>
      <c r="J73" s="6">
        <v>10</v>
      </c>
      <c r="K73" s="6">
        <v>0</v>
      </c>
      <c r="L73" s="6">
        <v>2</v>
      </c>
      <c r="M73" s="6">
        <v>0</v>
      </c>
      <c r="N73" s="5">
        <f t="shared" si="21"/>
        <v>47</v>
      </c>
      <c r="O73" s="5">
        <f t="shared" si="22"/>
        <v>4</v>
      </c>
      <c r="P73" s="140">
        <f t="shared" si="23"/>
        <v>51</v>
      </c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ht="34.5" customHeight="1">
      <c r="A74" s="291" t="s">
        <v>87</v>
      </c>
      <c r="B74" s="292"/>
      <c r="C74" s="109" t="s">
        <v>35</v>
      </c>
      <c r="D74" s="6">
        <v>105</v>
      </c>
      <c r="E74" s="6">
        <v>37</v>
      </c>
      <c r="F74" s="6">
        <v>1</v>
      </c>
      <c r="G74" s="6">
        <v>2</v>
      </c>
      <c r="H74" s="6">
        <v>0</v>
      </c>
      <c r="I74" s="6">
        <v>0</v>
      </c>
      <c r="J74" s="6">
        <v>11</v>
      </c>
      <c r="K74" s="6">
        <v>1</v>
      </c>
      <c r="L74" s="6">
        <v>0</v>
      </c>
      <c r="M74" s="6">
        <v>0</v>
      </c>
      <c r="N74" s="5">
        <f t="shared" si="21"/>
        <v>117</v>
      </c>
      <c r="O74" s="5">
        <f t="shared" si="22"/>
        <v>40</v>
      </c>
      <c r="P74" s="140">
        <f t="shared" si="23"/>
        <v>157</v>
      </c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ht="34.5" customHeight="1">
      <c r="A75" s="291"/>
      <c r="B75" s="292"/>
      <c r="C75" s="109" t="s">
        <v>100</v>
      </c>
      <c r="D75" s="6">
        <v>3</v>
      </c>
      <c r="E75" s="6">
        <v>2</v>
      </c>
      <c r="F75" s="6">
        <v>0</v>
      </c>
      <c r="G75" s="6">
        <v>0</v>
      </c>
      <c r="H75" s="6">
        <v>0</v>
      </c>
      <c r="I75" s="6">
        <v>0</v>
      </c>
      <c r="J75" s="6">
        <v>5</v>
      </c>
      <c r="K75" s="6">
        <v>0</v>
      </c>
      <c r="L75" s="6">
        <v>0</v>
      </c>
      <c r="M75" s="6">
        <v>0</v>
      </c>
      <c r="N75" s="5">
        <f t="shared" si="21"/>
        <v>8</v>
      </c>
      <c r="O75" s="5">
        <f t="shared" si="22"/>
        <v>2</v>
      </c>
      <c r="P75" s="140">
        <f t="shared" si="23"/>
        <v>10</v>
      </c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ht="34.5" customHeight="1">
      <c r="A76" s="291" t="s">
        <v>88</v>
      </c>
      <c r="B76" s="292"/>
      <c r="C76" s="109" t="s">
        <v>35</v>
      </c>
      <c r="D76" s="6">
        <v>53</v>
      </c>
      <c r="E76" s="6">
        <v>73</v>
      </c>
      <c r="F76" s="6">
        <v>0</v>
      </c>
      <c r="G76" s="6">
        <v>0</v>
      </c>
      <c r="H76" s="6">
        <v>0</v>
      </c>
      <c r="I76" s="6">
        <v>0</v>
      </c>
      <c r="J76" s="6">
        <v>1</v>
      </c>
      <c r="K76" s="6">
        <v>1</v>
      </c>
      <c r="L76" s="6">
        <v>0</v>
      </c>
      <c r="M76" s="6">
        <v>0</v>
      </c>
      <c r="N76" s="5">
        <f t="shared" si="21"/>
        <v>54</v>
      </c>
      <c r="O76" s="5">
        <f t="shared" si="22"/>
        <v>74</v>
      </c>
      <c r="P76" s="140">
        <f t="shared" si="23"/>
        <v>128</v>
      </c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ht="34.5" customHeight="1">
      <c r="A77" s="291"/>
      <c r="B77" s="292"/>
      <c r="C77" s="109" t="s">
        <v>100</v>
      </c>
      <c r="D77" s="6">
        <v>4</v>
      </c>
      <c r="E77" s="6">
        <v>1</v>
      </c>
      <c r="F77" s="6">
        <v>1</v>
      </c>
      <c r="G77" s="6">
        <v>0</v>
      </c>
      <c r="H77" s="6">
        <v>0</v>
      </c>
      <c r="I77" s="6">
        <v>0</v>
      </c>
      <c r="J77" s="6">
        <v>4</v>
      </c>
      <c r="K77" s="6">
        <v>0</v>
      </c>
      <c r="L77" s="6">
        <v>0</v>
      </c>
      <c r="M77" s="6">
        <v>0</v>
      </c>
      <c r="N77" s="5">
        <f t="shared" si="21"/>
        <v>9</v>
      </c>
      <c r="O77" s="5">
        <f t="shared" si="22"/>
        <v>1</v>
      </c>
      <c r="P77" s="140">
        <f t="shared" si="23"/>
        <v>10</v>
      </c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ht="34.5" customHeight="1">
      <c r="A78" s="296" t="s">
        <v>31</v>
      </c>
      <c r="B78" s="293"/>
      <c r="C78" s="111" t="s">
        <v>35</v>
      </c>
      <c r="D78" s="111">
        <f>D76+D74+D72+D70+D68+D66+D52+D34+D32+D30+D28+D12+D10+D8+D6+D4</f>
        <v>2798</v>
      </c>
      <c r="E78" s="111">
        <f aca="true" t="shared" si="24" ref="E78:M78">E76+E74+E72+E70+E68+E66+E52+E34+E32+E30+E28+E12+E10+E8+E6+E4</f>
        <v>1720</v>
      </c>
      <c r="F78" s="111">
        <f t="shared" si="24"/>
        <v>91</v>
      </c>
      <c r="G78" s="111">
        <f t="shared" si="24"/>
        <v>80</v>
      </c>
      <c r="H78" s="111">
        <f t="shared" si="24"/>
        <v>13</v>
      </c>
      <c r="I78" s="111">
        <f t="shared" si="24"/>
        <v>4</v>
      </c>
      <c r="J78" s="111">
        <f t="shared" si="24"/>
        <v>156</v>
      </c>
      <c r="K78" s="111">
        <f t="shared" si="24"/>
        <v>54</v>
      </c>
      <c r="L78" s="111">
        <f t="shared" si="24"/>
        <v>65</v>
      </c>
      <c r="M78" s="111">
        <f t="shared" si="24"/>
        <v>15</v>
      </c>
      <c r="N78" s="5">
        <f>L78+J78+H78+F78+D78</f>
        <v>3123</v>
      </c>
      <c r="O78" s="5">
        <f>M78+K78+I78+G78+E78</f>
        <v>1873</v>
      </c>
      <c r="P78" s="140">
        <f>O78+N78</f>
        <v>4996</v>
      </c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ht="34.5" customHeight="1">
      <c r="A79" s="296"/>
      <c r="B79" s="293"/>
      <c r="C79" s="111" t="s">
        <v>100</v>
      </c>
      <c r="D79" s="111">
        <f>D77+D75+D73+D71+D69+D67+D53+D35+D33+D31+D29+D13+D11+D9+D7+D5</f>
        <v>174</v>
      </c>
      <c r="E79" s="111">
        <f aca="true" t="shared" si="25" ref="E79:M79">E77+E75+E73+E71+E69+E67+E53+E35+E33+E31+E29+E13+E11+E9+E7+E5</f>
        <v>121</v>
      </c>
      <c r="F79" s="111">
        <f t="shared" si="25"/>
        <v>9</v>
      </c>
      <c r="G79" s="111">
        <f t="shared" si="25"/>
        <v>4</v>
      </c>
      <c r="H79" s="111">
        <f t="shared" si="25"/>
        <v>3</v>
      </c>
      <c r="I79" s="111">
        <f t="shared" si="25"/>
        <v>0</v>
      </c>
      <c r="J79" s="111">
        <f t="shared" si="25"/>
        <v>131</v>
      </c>
      <c r="K79" s="111">
        <f t="shared" si="25"/>
        <v>12</v>
      </c>
      <c r="L79" s="111">
        <f t="shared" si="25"/>
        <v>11</v>
      </c>
      <c r="M79" s="111">
        <f t="shared" si="25"/>
        <v>3</v>
      </c>
      <c r="N79" s="5">
        <f>L79+J79+H79+F79+D79</f>
        <v>328</v>
      </c>
      <c r="O79" s="5">
        <f>M79+K79+I79+G79+E79</f>
        <v>140</v>
      </c>
      <c r="P79" s="140">
        <f>O79+N79</f>
        <v>468</v>
      </c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ht="34.5" customHeight="1">
      <c r="A80" s="296"/>
      <c r="B80" s="293"/>
      <c r="C80" s="111" t="s">
        <v>99</v>
      </c>
      <c r="D80" s="111">
        <f>SUM(D78:D79)</f>
        <v>2972</v>
      </c>
      <c r="E80" s="111">
        <f aca="true" t="shared" si="26" ref="E80:M80">SUM(E78:E79)</f>
        <v>1841</v>
      </c>
      <c r="F80" s="111">
        <f t="shared" si="26"/>
        <v>100</v>
      </c>
      <c r="G80" s="111">
        <f t="shared" si="26"/>
        <v>84</v>
      </c>
      <c r="H80" s="111">
        <f t="shared" si="26"/>
        <v>16</v>
      </c>
      <c r="I80" s="111">
        <f t="shared" si="26"/>
        <v>4</v>
      </c>
      <c r="J80" s="111">
        <f t="shared" si="26"/>
        <v>287</v>
      </c>
      <c r="K80" s="111">
        <f t="shared" si="26"/>
        <v>66</v>
      </c>
      <c r="L80" s="111">
        <f t="shared" si="26"/>
        <v>76</v>
      </c>
      <c r="M80" s="111">
        <f t="shared" si="26"/>
        <v>18</v>
      </c>
      <c r="N80" s="5">
        <f>L80+J80+H80+F80+D80</f>
        <v>3451</v>
      </c>
      <c r="O80" s="5">
        <f>M80+K80+I80+G80+E80</f>
        <v>2013</v>
      </c>
      <c r="P80" s="140">
        <f>O80+N80</f>
        <v>5464</v>
      </c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34.5" customHeight="1">
      <c r="A81" s="291" t="s">
        <v>108</v>
      </c>
      <c r="B81" s="292"/>
      <c r="C81" s="109" t="s">
        <v>34</v>
      </c>
      <c r="D81" s="109">
        <v>604</v>
      </c>
      <c r="E81" s="109">
        <v>688</v>
      </c>
      <c r="F81" s="109">
        <v>0</v>
      </c>
      <c r="G81" s="109">
        <v>0</v>
      </c>
      <c r="H81" s="109">
        <v>0</v>
      </c>
      <c r="I81" s="109">
        <v>0</v>
      </c>
      <c r="J81" s="109">
        <v>4</v>
      </c>
      <c r="K81" s="109">
        <v>3</v>
      </c>
      <c r="L81" s="109">
        <v>0</v>
      </c>
      <c r="M81" s="109">
        <v>0</v>
      </c>
      <c r="N81" s="111">
        <f>L81+J81+H81+F81+D81</f>
        <v>608</v>
      </c>
      <c r="O81" s="111">
        <f>M81+K81+I81+G81+E81</f>
        <v>691</v>
      </c>
      <c r="P81" s="139">
        <f>O81+N81</f>
        <v>1299</v>
      </c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ht="81.75" customHeight="1">
      <c r="A82" s="291" t="s">
        <v>153</v>
      </c>
      <c r="B82" s="292"/>
      <c r="C82" s="109" t="s">
        <v>34</v>
      </c>
      <c r="D82" s="109">
        <v>42</v>
      </c>
      <c r="E82" s="109">
        <v>8</v>
      </c>
      <c r="F82" s="109">
        <v>0</v>
      </c>
      <c r="G82" s="109">
        <v>0</v>
      </c>
      <c r="H82" s="109">
        <v>0</v>
      </c>
      <c r="I82" s="109">
        <v>0</v>
      </c>
      <c r="J82" s="109">
        <v>2</v>
      </c>
      <c r="K82" s="109">
        <v>2</v>
      </c>
      <c r="L82" s="109">
        <v>1</v>
      </c>
      <c r="M82" s="109">
        <v>0</v>
      </c>
      <c r="N82" s="111">
        <f aca="true" t="shared" si="27" ref="N82:O91">L82+J82+H82+F82+D82</f>
        <v>45</v>
      </c>
      <c r="O82" s="111">
        <f t="shared" si="27"/>
        <v>10</v>
      </c>
      <c r="P82" s="139">
        <f aca="true" t="shared" si="28" ref="P82:P91">O82+N82</f>
        <v>55</v>
      </c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ht="34.5" customHeight="1">
      <c r="A83" s="291" t="s">
        <v>202</v>
      </c>
      <c r="B83" s="292"/>
      <c r="C83" s="109" t="s">
        <v>35</v>
      </c>
      <c r="D83" s="109">
        <v>229</v>
      </c>
      <c r="E83" s="109">
        <v>43</v>
      </c>
      <c r="F83" s="109">
        <v>15</v>
      </c>
      <c r="G83" s="109">
        <v>5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11">
        <f t="shared" si="27"/>
        <v>244</v>
      </c>
      <c r="O83" s="111">
        <f t="shared" si="27"/>
        <v>48</v>
      </c>
      <c r="P83" s="139">
        <f t="shared" si="28"/>
        <v>292</v>
      </c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ht="34.5" customHeight="1">
      <c r="A84" s="291"/>
      <c r="B84" s="292"/>
      <c r="C84" s="109" t="s">
        <v>100</v>
      </c>
      <c r="D84" s="109">
        <v>0</v>
      </c>
      <c r="E84" s="109">
        <v>0</v>
      </c>
      <c r="F84" s="109">
        <v>0</v>
      </c>
      <c r="G84" s="109">
        <v>0</v>
      </c>
      <c r="H84" s="109">
        <v>0</v>
      </c>
      <c r="I84" s="109">
        <v>0</v>
      </c>
      <c r="J84" s="109">
        <v>0</v>
      </c>
      <c r="K84" s="109">
        <v>0</v>
      </c>
      <c r="L84" s="109">
        <v>0</v>
      </c>
      <c r="M84" s="109">
        <v>0</v>
      </c>
      <c r="N84" s="111">
        <f t="shared" si="27"/>
        <v>0</v>
      </c>
      <c r="O84" s="111">
        <f t="shared" si="27"/>
        <v>0</v>
      </c>
      <c r="P84" s="139">
        <f t="shared" si="28"/>
        <v>0</v>
      </c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34.5" customHeight="1">
      <c r="A85" s="291" t="s">
        <v>111</v>
      </c>
      <c r="B85" s="292"/>
      <c r="C85" s="109" t="s">
        <v>34</v>
      </c>
      <c r="D85" s="109">
        <v>32</v>
      </c>
      <c r="E85" s="109">
        <v>5</v>
      </c>
      <c r="F85" s="109">
        <v>1</v>
      </c>
      <c r="G85" s="109">
        <v>0</v>
      </c>
      <c r="H85" s="109">
        <v>0</v>
      </c>
      <c r="I85" s="109">
        <v>0</v>
      </c>
      <c r="J85" s="109">
        <v>0</v>
      </c>
      <c r="K85" s="109">
        <v>0</v>
      </c>
      <c r="L85" s="109">
        <v>0</v>
      </c>
      <c r="M85" s="109">
        <v>0</v>
      </c>
      <c r="N85" s="111">
        <f t="shared" si="27"/>
        <v>33</v>
      </c>
      <c r="O85" s="111">
        <f t="shared" si="27"/>
        <v>5</v>
      </c>
      <c r="P85" s="139">
        <f t="shared" si="28"/>
        <v>38</v>
      </c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34.5" customHeight="1">
      <c r="A86" s="291"/>
      <c r="B86" s="292"/>
      <c r="C86" s="109" t="s">
        <v>35</v>
      </c>
      <c r="D86" s="109">
        <v>1</v>
      </c>
      <c r="E86" s="109">
        <v>1</v>
      </c>
      <c r="F86" s="109">
        <v>0</v>
      </c>
      <c r="G86" s="109">
        <v>0</v>
      </c>
      <c r="H86" s="109">
        <v>0</v>
      </c>
      <c r="I86" s="109">
        <v>0</v>
      </c>
      <c r="J86" s="109">
        <v>0</v>
      </c>
      <c r="K86" s="109">
        <v>0</v>
      </c>
      <c r="L86" s="109">
        <v>0</v>
      </c>
      <c r="M86" s="109">
        <v>0</v>
      </c>
      <c r="N86" s="111">
        <f t="shared" si="27"/>
        <v>1</v>
      </c>
      <c r="O86" s="111">
        <f t="shared" si="27"/>
        <v>1</v>
      </c>
      <c r="P86" s="139">
        <f t="shared" si="28"/>
        <v>2</v>
      </c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34.5" customHeight="1">
      <c r="A87" s="291"/>
      <c r="B87" s="292"/>
      <c r="C87" s="109" t="s">
        <v>100</v>
      </c>
      <c r="D87" s="109">
        <v>0</v>
      </c>
      <c r="E87" s="109">
        <v>0</v>
      </c>
      <c r="F87" s="109">
        <v>0</v>
      </c>
      <c r="G87" s="109">
        <v>0</v>
      </c>
      <c r="H87" s="109">
        <v>0</v>
      </c>
      <c r="I87" s="109">
        <v>0</v>
      </c>
      <c r="J87" s="109">
        <v>0</v>
      </c>
      <c r="K87" s="109">
        <v>0</v>
      </c>
      <c r="L87" s="109">
        <v>0</v>
      </c>
      <c r="M87" s="109">
        <v>0</v>
      </c>
      <c r="N87" s="111">
        <f t="shared" si="27"/>
        <v>0</v>
      </c>
      <c r="O87" s="111">
        <f t="shared" si="27"/>
        <v>0</v>
      </c>
      <c r="P87" s="139">
        <f t="shared" si="28"/>
        <v>0</v>
      </c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34.5" customHeight="1">
      <c r="A88" s="291" t="s">
        <v>112</v>
      </c>
      <c r="B88" s="292"/>
      <c r="C88" s="109" t="s">
        <v>35</v>
      </c>
      <c r="D88" s="109">
        <v>70</v>
      </c>
      <c r="E88" s="109">
        <v>93</v>
      </c>
      <c r="F88" s="109">
        <v>3</v>
      </c>
      <c r="G88" s="109">
        <v>8</v>
      </c>
      <c r="H88" s="109">
        <v>0</v>
      </c>
      <c r="I88" s="109">
        <v>0</v>
      </c>
      <c r="J88" s="109">
        <v>0</v>
      </c>
      <c r="K88" s="109">
        <v>4</v>
      </c>
      <c r="L88" s="109">
        <v>0</v>
      </c>
      <c r="M88" s="109">
        <v>0</v>
      </c>
      <c r="N88" s="111">
        <f t="shared" si="27"/>
        <v>73</v>
      </c>
      <c r="O88" s="111">
        <f t="shared" si="27"/>
        <v>105</v>
      </c>
      <c r="P88" s="139">
        <f t="shared" si="28"/>
        <v>178</v>
      </c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34.5" customHeight="1">
      <c r="A89" s="291" t="s">
        <v>132</v>
      </c>
      <c r="B89" s="292"/>
      <c r="C89" s="109" t="s">
        <v>131</v>
      </c>
      <c r="D89" s="109">
        <v>6</v>
      </c>
      <c r="E89" s="109">
        <v>17</v>
      </c>
      <c r="F89" s="109">
        <v>0</v>
      </c>
      <c r="G89" s="109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/>
      <c r="N89" s="111">
        <f>L89+J89+H89+F89+D89</f>
        <v>6</v>
      </c>
      <c r="O89" s="111">
        <f>M89+K89+I89+G89+E89</f>
        <v>17</v>
      </c>
      <c r="P89" s="139">
        <f>O89+N89</f>
        <v>23</v>
      </c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34.5" customHeight="1">
      <c r="A90" s="291" t="s">
        <v>113</v>
      </c>
      <c r="B90" s="292"/>
      <c r="C90" s="109" t="s">
        <v>35</v>
      </c>
      <c r="D90" s="6">
        <v>32</v>
      </c>
      <c r="E90" s="6">
        <v>26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5">
        <f t="shared" si="27"/>
        <v>32</v>
      </c>
      <c r="O90" s="5">
        <f t="shared" si="27"/>
        <v>26</v>
      </c>
      <c r="P90" s="140">
        <f t="shared" si="28"/>
        <v>58</v>
      </c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34.5" customHeight="1">
      <c r="A91" s="291"/>
      <c r="B91" s="292"/>
      <c r="C91" s="109" t="s">
        <v>100</v>
      </c>
      <c r="D91" s="6">
        <v>0</v>
      </c>
      <c r="E91" s="6">
        <v>1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5">
        <f t="shared" si="27"/>
        <v>0</v>
      </c>
      <c r="O91" s="5">
        <f t="shared" si="27"/>
        <v>1</v>
      </c>
      <c r="P91" s="140">
        <f t="shared" si="28"/>
        <v>1</v>
      </c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0" ht="45" customHeight="1">
      <c r="A92" s="296" t="s">
        <v>31</v>
      </c>
      <c r="B92" s="293"/>
      <c r="C92" s="111" t="s">
        <v>34</v>
      </c>
      <c r="D92" s="111">
        <f>D85+D82+D81</f>
        <v>678</v>
      </c>
      <c r="E92" s="111">
        <f aca="true" t="shared" si="29" ref="E92:M92">E85+E82+E81</f>
        <v>701</v>
      </c>
      <c r="F92" s="111">
        <f t="shared" si="29"/>
        <v>1</v>
      </c>
      <c r="G92" s="111">
        <f t="shared" si="29"/>
        <v>0</v>
      </c>
      <c r="H92" s="111">
        <f t="shared" si="29"/>
        <v>0</v>
      </c>
      <c r="I92" s="111">
        <f t="shared" si="29"/>
        <v>0</v>
      </c>
      <c r="J92" s="111">
        <f t="shared" si="29"/>
        <v>6</v>
      </c>
      <c r="K92" s="111">
        <f t="shared" si="29"/>
        <v>5</v>
      </c>
      <c r="L92" s="111">
        <f t="shared" si="29"/>
        <v>1</v>
      </c>
      <c r="M92" s="111">
        <f t="shared" si="29"/>
        <v>0</v>
      </c>
      <c r="N92" s="5">
        <f>L92+J92+H92+F92+D92</f>
        <v>686</v>
      </c>
      <c r="O92" s="5">
        <f>M92+K92+I92+G92+E92</f>
        <v>706</v>
      </c>
      <c r="P92" s="140">
        <f>O92+N92</f>
        <v>1392</v>
      </c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1:30" ht="45" customHeight="1">
      <c r="A93" s="296"/>
      <c r="B93" s="293"/>
      <c r="C93" s="111" t="s">
        <v>35</v>
      </c>
      <c r="D93" s="111">
        <f>D90+D89+D88+D86+D83</f>
        <v>338</v>
      </c>
      <c r="E93" s="111">
        <f aca="true" t="shared" si="30" ref="E93:M93">E90+E89+E88+E86+E83</f>
        <v>180</v>
      </c>
      <c r="F93" s="111">
        <f t="shared" si="30"/>
        <v>18</v>
      </c>
      <c r="G93" s="111">
        <f t="shared" si="30"/>
        <v>13</v>
      </c>
      <c r="H93" s="111">
        <f t="shared" si="30"/>
        <v>0</v>
      </c>
      <c r="I93" s="111">
        <f t="shared" si="30"/>
        <v>0</v>
      </c>
      <c r="J93" s="111">
        <f t="shared" si="30"/>
        <v>0</v>
      </c>
      <c r="K93" s="111">
        <f t="shared" si="30"/>
        <v>4</v>
      </c>
      <c r="L93" s="111">
        <f t="shared" si="30"/>
        <v>0</v>
      </c>
      <c r="M93" s="111">
        <f t="shared" si="30"/>
        <v>0</v>
      </c>
      <c r="N93" s="5">
        <f>L93+J93+H93+F93+D93</f>
        <v>356</v>
      </c>
      <c r="O93" s="5">
        <f>M93+K93+I93+G93+E93</f>
        <v>197</v>
      </c>
      <c r="P93" s="140">
        <f>O93+N93</f>
        <v>553</v>
      </c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1:30" ht="45" customHeight="1">
      <c r="A94" s="296"/>
      <c r="B94" s="293"/>
      <c r="C94" s="111" t="s">
        <v>100</v>
      </c>
      <c r="D94" s="111">
        <f>D91+D87+D84</f>
        <v>0</v>
      </c>
      <c r="E94" s="111">
        <f aca="true" t="shared" si="31" ref="E94:M94">E91+E87+E84</f>
        <v>1</v>
      </c>
      <c r="F94" s="111">
        <f t="shared" si="31"/>
        <v>0</v>
      </c>
      <c r="G94" s="111">
        <f t="shared" si="31"/>
        <v>0</v>
      </c>
      <c r="H94" s="111">
        <f t="shared" si="31"/>
        <v>0</v>
      </c>
      <c r="I94" s="111">
        <f t="shared" si="31"/>
        <v>0</v>
      </c>
      <c r="J94" s="111">
        <f t="shared" si="31"/>
        <v>0</v>
      </c>
      <c r="K94" s="111">
        <f t="shared" si="31"/>
        <v>0</v>
      </c>
      <c r="L94" s="111">
        <f t="shared" si="31"/>
        <v>0</v>
      </c>
      <c r="M94" s="111">
        <f t="shared" si="31"/>
        <v>0</v>
      </c>
      <c r="N94" s="5">
        <f>L94+J94+H94+F94+D94</f>
        <v>0</v>
      </c>
      <c r="O94" s="5">
        <f>M94+K94+I94+G94+E94</f>
        <v>1</v>
      </c>
      <c r="P94" s="140">
        <f>O94+N94</f>
        <v>1</v>
      </c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1:30" ht="45" customHeight="1">
      <c r="A95" s="297" t="s">
        <v>114</v>
      </c>
      <c r="B95" s="298"/>
      <c r="C95" s="141" t="s">
        <v>34</v>
      </c>
      <c r="D95" s="141">
        <f>D92</f>
        <v>678</v>
      </c>
      <c r="E95" s="141">
        <f aca="true" t="shared" si="32" ref="E95:M95">E92</f>
        <v>701</v>
      </c>
      <c r="F95" s="141">
        <f t="shared" si="32"/>
        <v>1</v>
      </c>
      <c r="G95" s="141">
        <f t="shared" si="32"/>
        <v>0</v>
      </c>
      <c r="H95" s="141">
        <f t="shared" si="32"/>
        <v>0</v>
      </c>
      <c r="I95" s="141">
        <f t="shared" si="32"/>
        <v>0</v>
      </c>
      <c r="J95" s="141">
        <f t="shared" si="32"/>
        <v>6</v>
      </c>
      <c r="K95" s="141">
        <f t="shared" si="32"/>
        <v>5</v>
      </c>
      <c r="L95" s="141">
        <f t="shared" si="32"/>
        <v>1</v>
      </c>
      <c r="M95" s="141">
        <f t="shared" si="32"/>
        <v>0</v>
      </c>
      <c r="N95" s="141">
        <f>N92</f>
        <v>686</v>
      </c>
      <c r="O95" s="141">
        <f>O92</f>
        <v>706</v>
      </c>
      <c r="P95" s="142">
        <f>P92</f>
        <v>1392</v>
      </c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1:30" ht="45" customHeight="1">
      <c r="A96" s="297"/>
      <c r="B96" s="298"/>
      <c r="C96" s="141" t="s">
        <v>35</v>
      </c>
      <c r="D96" s="141">
        <f>D93+D78</f>
        <v>3136</v>
      </c>
      <c r="E96" s="141">
        <f aca="true" t="shared" si="33" ref="E96:M96">E93+E78</f>
        <v>1900</v>
      </c>
      <c r="F96" s="141">
        <f t="shared" si="33"/>
        <v>109</v>
      </c>
      <c r="G96" s="141">
        <f t="shared" si="33"/>
        <v>93</v>
      </c>
      <c r="H96" s="141">
        <f t="shared" si="33"/>
        <v>13</v>
      </c>
      <c r="I96" s="141">
        <f t="shared" si="33"/>
        <v>4</v>
      </c>
      <c r="J96" s="141">
        <f t="shared" si="33"/>
        <v>156</v>
      </c>
      <c r="K96" s="141">
        <f t="shared" si="33"/>
        <v>58</v>
      </c>
      <c r="L96" s="141">
        <f t="shared" si="33"/>
        <v>65</v>
      </c>
      <c r="M96" s="141">
        <f t="shared" si="33"/>
        <v>15</v>
      </c>
      <c r="N96" s="141">
        <f aca="true" t="shared" si="34" ref="N96:P97">N93+N78</f>
        <v>3479</v>
      </c>
      <c r="O96" s="141">
        <f t="shared" si="34"/>
        <v>2070</v>
      </c>
      <c r="P96" s="142">
        <f t="shared" si="34"/>
        <v>5549</v>
      </c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1:31" ht="45" customHeight="1" thickBot="1">
      <c r="A97" s="299"/>
      <c r="B97" s="300"/>
      <c r="C97" s="143" t="s">
        <v>100</v>
      </c>
      <c r="D97" s="143">
        <f>D94+D79</f>
        <v>174</v>
      </c>
      <c r="E97" s="143">
        <f aca="true" t="shared" si="35" ref="E97:M97">E94+E79</f>
        <v>122</v>
      </c>
      <c r="F97" s="143">
        <f t="shared" si="35"/>
        <v>9</v>
      </c>
      <c r="G97" s="143">
        <f t="shared" si="35"/>
        <v>4</v>
      </c>
      <c r="H97" s="143">
        <f t="shared" si="35"/>
        <v>3</v>
      </c>
      <c r="I97" s="143">
        <f t="shared" si="35"/>
        <v>0</v>
      </c>
      <c r="J97" s="143">
        <f t="shared" si="35"/>
        <v>131</v>
      </c>
      <c r="K97" s="143">
        <f t="shared" si="35"/>
        <v>12</v>
      </c>
      <c r="L97" s="143">
        <f t="shared" si="35"/>
        <v>11</v>
      </c>
      <c r="M97" s="143">
        <f t="shared" si="35"/>
        <v>3</v>
      </c>
      <c r="N97" s="143">
        <f t="shared" si="34"/>
        <v>328</v>
      </c>
      <c r="O97" s="143">
        <f t="shared" si="34"/>
        <v>141</v>
      </c>
      <c r="P97" s="144">
        <f t="shared" si="34"/>
        <v>469</v>
      </c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ht="34.5" customHeight="1" thickTop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ht="34.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ht="34.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ht="34.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ht="34.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ht="34.5" customHeight="1" thickBot="1">
      <c r="A103" s="217" t="s">
        <v>209</v>
      </c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ht="34.5" customHeight="1" thickTop="1">
      <c r="A104" s="286" t="s">
        <v>5</v>
      </c>
      <c r="B104" s="281"/>
      <c r="C104" s="281" t="s">
        <v>14</v>
      </c>
      <c r="D104" s="281" t="s">
        <v>96</v>
      </c>
      <c r="E104" s="281"/>
      <c r="F104" s="281" t="s">
        <v>97</v>
      </c>
      <c r="G104" s="281"/>
      <c r="H104" s="281" t="s">
        <v>98</v>
      </c>
      <c r="I104" s="281"/>
      <c r="J104" s="281" t="s">
        <v>11</v>
      </c>
      <c r="K104" s="281"/>
      <c r="L104" s="281" t="s">
        <v>33</v>
      </c>
      <c r="M104" s="281"/>
      <c r="N104" s="281" t="s">
        <v>0</v>
      </c>
      <c r="O104" s="281"/>
      <c r="P104" s="295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ht="34.5" customHeight="1" thickBot="1">
      <c r="A105" s="287"/>
      <c r="B105" s="288"/>
      <c r="C105" s="288"/>
      <c r="D105" s="114" t="s">
        <v>3</v>
      </c>
      <c r="E105" s="114" t="s">
        <v>4</v>
      </c>
      <c r="F105" s="114" t="s">
        <v>3</v>
      </c>
      <c r="G105" s="114" t="s">
        <v>4</v>
      </c>
      <c r="H105" s="114" t="s">
        <v>3</v>
      </c>
      <c r="I105" s="114" t="s">
        <v>4</v>
      </c>
      <c r="J105" s="114" t="s">
        <v>3</v>
      </c>
      <c r="K105" s="114" t="s">
        <v>4</v>
      </c>
      <c r="L105" s="114" t="s">
        <v>3</v>
      </c>
      <c r="M105" s="114" t="s">
        <v>4</v>
      </c>
      <c r="N105" s="114" t="s">
        <v>3</v>
      </c>
      <c r="O105" s="114" t="s">
        <v>4</v>
      </c>
      <c r="P105" s="8" t="s">
        <v>99</v>
      </c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16" ht="30" customHeight="1" thickTop="1">
      <c r="A106" s="289" t="s">
        <v>42</v>
      </c>
      <c r="B106" s="290"/>
      <c r="C106" s="112" t="s">
        <v>35</v>
      </c>
      <c r="D106" s="112">
        <v>40</v>
      </c>
      <c r="E106" s="112">
        <v>38</v>
      </c>
      <c r="F106" s="112">
        <v>0</v>
      </c>
      <c r="G106" s="112">
        <v>0</v>
      </c>
      <c r="H106" s="112">
        <v>0</v>
      </c>
      <c r="I106" s="112">
        <v>0</v>
      </c>
      <c r="J106" s="112">
        <v>0</v>
      </c>
      <c r="K106" s="112">
        <v>0</v>
      </c>
      <c r="L106" s="112">
        <v>0</v>
      </c>
      <c r="M106" s="112">
        <v>0</v>
      </c>
      <c r="N106" s="113">
        <f aca="true" t="shared" si="36" ref="N106:N155">L106+J106+H106+F106+D106</f>
        <v>40</v>
      </c>
      <c r="O106" s="113">
        <f aca="true" t="shared" si="37" ref="O106:O155">M106+K106+I106+G106+E106</f>
        <v>38</v>
      </c>
      <c r="P106" s="122">
        <f aca="true" t="shared" si="38" ref="P106:P155">O106+N106</f>
        <v>78</v>
      </c>
    </row>
    <row r="107" spans="1:16" ht="30" customHeight="1">
      <c r="A107" s="291"/>
      <c r="B107" s="292"/>
      <c r="C107" s="109" t="s">
        <v>100</v>
      </c>
      <c r="D107" s="109">
        <v>0</v>
      </c>
      <c r="E107" s="109">
        <v>0</v>
      </c>
      <c r="F107" s="109">
        <v>0</v>
      </c>
      <c r="G107" s="109">
        <v>0</v>
      </c>
      <c r="H107" s="109">
        <v>0</v>
      </c>
      <c r="I107" s="109">
        <v>0</v>
      </c>
      <c r="J107" s="109">
        <v>0</v>
      </c>
      <c r="K107" s="109">
        <v>0</v>
      </c>
      <c r="L107" s="109">
        <v>0</v>
      </c>
      <c r="M107" s="109">
        <v>0</v>
      </c>
      <c r="N107" s="111">
        <f t="shared" si="36"/>
        <v>0</v>
      </c>
      <c r="O107" s="111">
        <f t="shared" si="37"/>
        <v>0</v>
      </c>
      <c r="P107" s="139">
        <f t="shared" si="38"/>
        <v>0</v>
      </c>
    </row>
    <row r="108" spans="1:16" ht="30" customHeight="1">
      <c r="A108" s="291" t="s">
        <v>101</v>
      </c>
      <c r="B108" s="292"/>
      <c r="C108" s="109" t="s">
        <v>35</v>
      </c>
      <c r="D108" s="109">
        <v>26</v>
      </c>
      <c r="E108" s="109">
        <v>5</v>
      </c>
      <c r="F108" s="109">
        <v>0</v>
      </c>
      <c r="G108" s="109">
        <v>0</v>
      </c>
      <c r="H108" s="109">
        <v>0</v>
      </c>
      <c r="I108" s="109">
        <v>0</v>
      </c>
      <c r="J108" s="109">
        <v>0</v>
      </c>
      <c r="K108" s="109">
        <v>0</v>
      </c>
      <c r="L108" s="109">
        <v>0</v>
      </c>
      <c r="M108" s="109">
        <v>0</v>
      </c>
      <c r="N108" s="111">
        <f t="shared" si="36"/>
        <v>26</v>
      </c>
      <c r="O108" s="111">
        <f t="shared" si="37"/>
        <v>5</v>
      </c>
      <c r="P108" s="139">
        <f t="shared" si="38"/>
        <v>31</v>
      </c>
    </row>
    <row r="109" spans="1:16" ht="30" customHeight="1">
      <c r="A109" s="291"/>
      <c r="B109" s="292"/>
      <c r="C109" s="109" t="s">
        <v>100</v>
      </c>
      <c r="D109" s="109">
        <v>0</v>
      </c>
      <c r="E109" s="109">
        <v>0</v>
      </c>
      <c r="F109" s="109">
        <v>0</v>
      </c>
      <c r="G109" s="109">
        <v>0</v>
      </c>
      <c r="H109" s="109">
        <v>0</v>
      </c>
      <c r="I109" s="109">
        <v>0</v>
      </c>
      <c r="J109" s="109">
        <v>0</v>
      </c>
      <c r="K109" s="109">
        <v>0</v>
      </c>
      <c r="L109" s="109">
        <v>0</v>
      </c>
      <c r="M109" s="109">
        <v>0</v>
      </c>
      <c r="N109" s="111">
        <f t="shared" si="36"/>
        <v>0</v>
      </c>
      <c r="O109" s="111">
        <f t="shared" si="37"/>
        <v>0</v>
      </c>
      <c r="P109" s="139">
        <f t="shared" si="38"/>
        <v>0</v>
      </c>
    </row>
    <row r="110" spans="1:16" ht="30" customHeight="1">
      <c r="A110" s="291" t="s">
        <v>44</v>
      </c>
      <c r="B110" s="292"/>
      <c r="C110" s="109" t="s">
        <v>35</v>
      </c>
      <c r="D110" s="109">
        <v>13</v>
      </c>
      <c r="E110" s="109">
        <v>14</v>
      </c>
      <c r="F110" s="109">
        <v>0</v>
      </c>
      <c r="G110" s="109">
        <v>0</v>
      </c>
      <c r="H110" s="109">
        <v>0</v>
      </c>
      <c r="I110" s="109">
        <v>0</v>
      </c>
      <c r="J110" s="109">
        <v>0</v>
      </c>
      <c r="K110" s="109">
        <v>0</v>
      </c>
      <c r="L110" s="109">
        <v>0</v>
      </c>
      <c r="M110" s="109">
        <v>0</v>
      </c>
      <c r="N110" s="111">
        <f t="shared" si="36"/>
        <v>13</v>
      </c>
      <c r="O110" s="111">
        <f t="shared" si="37"/>
        <v>14</v>
      </c>
      <c r="P110" s="139">
        <f t="shared" si="38"/>
        <v>27</v>
      </c>
    </row>
    <row r="111" spans="1:16" ht="30" customHeight="1">
      <c r="A111" s="291"/>
      <c r="B111" s="292"/>
      <c r="C111" s="109" t="s">
        <v>100</v>
      </c>
      <c r="D111" s="109">
        <v>0</v>
      </c>
      <c r="E111" s="109">
        <v>0</v>
      </c>
      <c r="F111" s="109">
        <v>0</v>
      </c>
      <c r="G111" s="109">
        <v>0</v>
      </c>
      <c r="H111" s="109">
        <v>0</v>
      </c>
      <c r="I111" s="109">
        <v>0</v>
      </c>
      <c r="J111" s="109">
        <v>0</v>
      </c>
      <c r="K111" s="109">
        <v>0</v>
      </c>
      <c r="L111" s="109">
        <v>0</v>
      </c>
      <c r="M111" s="109">
        <v>0</v>
      </c>
      <c r="N111" s="111">
        <f t="shared" si="36"/>
        <v>0</v>
      </c>
      <c r="O111" s="111">
        <f t="shared" si="37"/>
        <v>0</v>
      </c>
      <c r="P111" s="139">
        <f t="shared" si="38"/>
        <v>0</v>
      </c>
    </row>
    <row r="112" spans="1:16" ht="30" customHeight="1">
      <c r="A112" s="291" t="s">
        <v>102</v>
      </c>
      <c r="B112" s="292"/>
      <c r="C112" s="109" t="s">
        <v>35</v>
      </c>
      <c r="D112" s="109">
        <v>6</v>
      </c>
      <c r="E112" s="109">
        <v>3</v>
      </c>
      <c r="F112" s="109">
        <v>0</v>
      </c>
      <c r="G112" s="109">
        <v>0</v>
      </c>
      <c r="H112" s="109">
        <v>0</v>
      </c>
      <c r="I112" s="109">
        <v>0</v>
      </c>
      <c r="J112" s="109">
        <v>0</v>
      </c>
      <c r="K112" s="109">
        <v>0</v>
      </c>
      <c r="L112" s="109">
        <v>0</v>
      </c>
      <c r="M112" s="109">
        <v>0</v>
      </c>
      <c r="N112" s="111">
        <f t="shared" si="36"/>
        <v>6</v>
      </c>
      <c r="O112" s="111">
        <f t="shared" si="37"/>
        <v>3</v>
      </c>
      <c r="P112" s="139">
        <f t="shared" si="38"/>
        <v>9</v>
      </c>
    </row>
    <row r="113" spans="1:16" ht="30" customHeight="1">
      <c r="A113" s="291"/>
      <c r="B113" s="292"/>
      <c r="C113" s="109" t="s">
        <v>100</v>
      </c>
      <c r="D113" s="109">
        <v>0</v>
      </c>
      <c r="E113" s="109">
        <v>0</v>
      </c>
      <c r="F113" s="109">
        <v>0</v>
      </c>
      <c r="G113" s="109">
        <v>0</v>
      </c>
      <c r="H113" s="109">
        <v>0</v>
      </c>
      <c r="I113" s="109">
        <v>0</v>
      </c>
      <c r="J113" s="109">
        <v>0</v>
      </c>
      <c r="K113" s="109">
        <v>0</v>
      </c>
      <c r="L113" s="109">
        <v>0</v>
      </c>
      <c r="M113" s="109">
        <v>0</v>
      </c>
      <c r="N113" s="111">
        <f t="shared" si="36"/>
        <v>0</v>
      </c>
      <c r="O113" s="111">
        <f t="shared" si="37"/>
        <v>0</v>
      </c>
      <c r="P113" s="139">
        <f t="shared" si="38"/>
        <v>0</v>
      </c>
    </row>
    <row r="114" spans="1:16" ht="30" customHeight="1">
      <c r="A114" s="291" t="s">
        <v>46</v>
      </c>
      <c r="B114" s="292"/>
      <c r="C114" s="109" t="s">
        <v>35</v>
      </c>
      <c r="D114" s="109">
        <v>1</v>
      </c>
      <c r="E114" s="109">
        <v>3</v>
      </c>
      <c r="F114" s="109">
        <v>0</v>
      </c>
      <c r="G114" s="109">
        <v>0</v>
      </c>
      <c r="H114" s="109">
        <v>0</v>
      </c>
      <c r="I114" s="109">
        <v>0</v>
      </c>
      <c r="J114" s="109">
        <v>0</v>
      </c>
      <c r="K114" s="109">
        <v>0</v>
      </c>
      <c r="L114" s="109">
        <v>0</v>
      </c>
      <c r="M114" s="109">
        <v>0</v>
      </c>
      <c r="N114" s="111">
        <f t="shared" si="36"/>
        <v>1</v>
      </c>
      <c r="O114" s="111">
        <f t="shared" si="37"/>
        <v>3</v>
      </c>
      <c r="P114" s="139">
        <f t="shared" si="38"/>
        <v>4</v>
      </c>
    </row>
    <row r="115" spans="1:16" ht="30" customHeight="1">
      <c r="A115" s="291"/>
      <c r="B115" s="292"/>
      <c r="C115" s="109" t="s">
        <v>100</v>
      </c>
      <c r="D115" s="109">
        <v>0</v>
      </c>
      <c r="E115" s="109">
        <v>0</v>
      </c>
      <c r="F115" s="109">
        <v>0</v>
      </c>
      <c r="G115" s="109">
        <v>0</v>
      </c>
      <c r="H115" s="109">
        <v>0</v>
      </c>
      <c r="I115" s="109">
        <v>0</v>
      </c>
      <c r="J115" s="109">
        <v>0</v>
      </c>
      <c r="K115" s="109">
        <v>0</v>
      </c>
      <c r="L115" s="109">
        <v>0</v>
      </c>
      <c r="M115" s="109">
        <v>0</v>
      </c>
      <c r="N115" s="111">
        <f t="shared" si="36"/>
        <v>0</v>
      </c>
      <c r="O115" s="111">
        <f t="shared" si="37"/>
        <v>0</v>
      </c>
      <c r="P115" s="139">
        <f t="shared" si="38"/>
        <v>0</v>
      </c>
    </row>
    <row r="116" spans="1:16" ht="30" customHeight="1">
      <c r="A116" s="301" t="s">
        <v>103</v>
      </c>
      <c r="B116" s="294" t="s">
        <v>141</v>
      </c>
      <c r="C116" s="110" t="s">
        <v>35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5">
        <f t="shared" si="36"/>
        <v>0</v>
      </c>
      <c r="O116" s="5">
        <f t="shared" si="37"/>
        <v>0</v>
      </c>
      <c r="P116" s="140">
        <f t="shared" si="38"/>
        <v>0</v>
      </c>
    </row>
    <row r="117" spans="1:16" ht="30" customHeight="1">
      <c r="A117" s="301"/>
      <c r="B117" s="294"/>
      <c r="C117" s="110" t="s">
        <v>100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5">
        <f t="shared" si="36"/>
        <v>0</v>
      </c>
      <c r="O117" s="5">
        <f t="shared" si="37"/>
        <v>0</v>
      </c>
      <c r="P117" s="140">
        <f t="shared" si="38"/>
        <v>0</v>
      </c>
    </row>
    <row r="118" spans="1:16" ht="30" customHeight="1">
      <c r="A118" s="301"/>
      <c r="B118" s="294" t="s">
        <v>142</v>
      </c>
      <c r="C118" s="110" t="s">
        <v>35</v>
      </c>
      <c r="D118" s="4">
        <v>1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5">
        <f t="shared" si="36"/>
        <v>1</v>
      </c>
      <c r="O118" s="5">
        <f t="shared" si="37"/>
        <v>0</v>
      </c>
      <c r="P118" s="140">
        <f t="shared" si="38"/>
        <v>1</v>
      </c>
    </row>
    <row r="119" spans="1:16" ht="30" customHeight="1">
      <c r="A119" s="301"/>
      <c r="B119" s="294"/>
      <c r="C119" s="110" t="s">
        <v>100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5">
        <f t="shared" si="36"/>
        <v>0</v>
      </c>
      <c r="O119" s="5">
        <f t="shared" si="37"/>
        <v>0</v>
      </c>
      <c r="P119" s="140">
        <f t="shared" si="38"/>
        <v>0</v>
      </c>
    </row>
    <row r="120" spans="1:16" ht="30" customHeight="1">
      <c r="A120" s="301"/>
      <c r="B120" s="294" t="s">
        <v>143</v>
      </c>
      <c r="C120" s="110" t="s">
        <v>35</v>
      </c>
      <c r="D120" s="4">
        <v>4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5">
        <f t="shared" si="36"/>
        <v>4</v>
      </c>
      <c r="O120" s="5">
        <f t="shared" si="37"/>
        <v>0</v>
      </c>
      <c r="P120" s="140">
        <f t="shared" si="38"/>
        <v>4</v>
      </c>
    </row>
    <row r="121" spans="1:16" ht="30" customHeight="1">
      <c r="A121" s="301"/>
      <c r="B121" s="294"/>
      <c r="C121" s="110" t="s">
        <v>100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5">
        <f t="shared" si="36"/>
        <v>0</v>
      </c>
      <c r="O121" s="5">
        <f t="shared" si="37"/>
        <v>0</v>
      </c>
      <c r="P121" s="140">
        <f t="shared" si="38"/>
        <v>0</v>
      </c>
    </row>
    <row r="122" spans="1:16" ht="34.5" customHeight="1">
      <c r="A122" s="301" t="s">
        <v>103</v>
      </c>
      <c r="B122" s="294" t="s">
        <v>144</v>
      </c>
      <c r="C122" s="110" t="s">
        <v>35</v>
      </c>
      <c r="D122" s="4">
        <v>2</v>
      </c>
      <c r="E122" s="4">
        <v>1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5">
        <f t="shared" si="36"/>
        <v>2</v>
      </c>
      <c r="O122" s="5">
        <f t="shared" si="37"/>
        <v>1</v>
      </c>
      <c r="P122" s="140">
        <f t="shared" si="38"/>
        <v>3</v>
      </c>
    </row>
    <row r="123" spans="1:16" ht="34.5" customHeight="1">
      <c r="A123" s="301"/>
      <c r="B123" s="294"/>
      <c r="C123" s="110" t="s">
        <v>100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5">
        <f t="shared" si="36"/>
        <v>0</v>
      </c>
      <c r="O123" s="5">
        <f t="shared" si="37"/>
        <v>0</v>
      </c>
      <c r="P123" s="140">
        <f t="shared" si="38"/>
        <v>0</v>
      </c>
    </row>
    <row r="124" spans="1:16" ht="34.5" customHeight="1">
      <c r="A124" s="301"/>
      <c r="B124" s="294" t="s">
        <v>145</v>
      </c>
      <c r="C124" s="110" t="s">
        <v>35</v>
      </c>
      <c r="D124" s="4">
        <v>1</v>
      </c>
      <c r="E124" s="4">
        <v>2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5">
        <f t="shared" si="36"/>
        <v>1</v>
      </c>
      <c r="O124" s="5">
        <f t="shared" si="37"/>
        <v>2</v>
      </c>
      <c r="P124" s="140">
        <f t="shared" si="38"/>
        <v>3</v>
      </c>
    </row>
    <row r="125" spans="1:16" ht="34.5" customHeight="1">
      <c r="A125" s="301"/>
      <c r="B125" s="294"/>
      <c r="C125" s="110" t="s">
        <v>100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5">
        <f t="shared" si="36"/>
        <v>0</v>
      </c>
      <c r="O125" s="5">
        <f t="shared" si="37"/>
        <v>0</v>
      </c>
      <c r="P125" s="140">
        <f t="shared" si="38"/>
        <v>0</v>
      </c>
    </row>
    <row r="126" spans="1:16" ht="34.5" customHeight="1">
      <c r="A126" s="301"/>
      <c r="B126" s="294" t="s">
        <v>146</v>
      </c>
      <c r="C126" s="110" t="s">
        <v>35</v>
      </c>
      <c r="D126" s="4">
        <v>2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5">
        <f t="shared" si="36"/>
        <v>2</v>
      </c>
      <c r="O126" s="5">
        <f t="shared" si="37"/>
        <v>0</v>
      </c>
      <c r="P126" s="140">
        <f t="shared" si="38"/>
        <v>2</v>
      </c>
    </row>
    <row r="127" spans="1:16" ht="34.5" customHeight="1">
      <c r="A127" s="301"/>
      <c r="B127" s="294"/>
      <c r="C127" s="110" t="s">
        <v>100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5">
        <f t="shared" si="36"/>
        <v>0</v>
      </c>
      <c r="O127" s="5">
        <f t="shared" si="37"/>
        <v>0</v>
      </c>
      <c r="P127" s="140">
        <f t="shared" si="38"/>
        <v>0</v>
      </c>
    </row>
    <row r="128" spans="1:16" ht="34.5" customHeight="1">
      <c r="A128" s="301"/>
      <c r="B128" s="294" t="s">
        <v>147</v>
      </c>
      <c r="C128" s="110" t="s">
        <v>35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5">
        <f t="shared" si="36"/>
        <v>0</v>
      </c>
      <c r="O128" s="5">
        <f t="shared" si="37"/>
        <v>0</v>
      </c>
      <c r="P128" s="140">
        <f t="shared" si="38"/>
        <v>0</v>
      </c>
    </row>
    <row r="129" spans="1:16" ht="34.5" customHeight="1">
      <c r="A129" s="301"/>
      <c r="B129" s="294"/>
      <c r="C129" s="110" t="s">
        <v>100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5">
        <f t="shared" si="36"/>
        <v>0</v>
      </c>
      <c r="O129" s="5">
        <f t="shared" si="37"/>
        <v>0</v>
      </c>
      <c r="P129" s="140">
        <f t="shared" si="38"/>
        <v>0</v>
      </c>
    </row>
    <row r="130" spans="1:16" ht="34.5" customHeight="1">
      <c r="A130" s="301"/>
      <c r="B130" s="293" t="s">
        <v>149</v>
      </c>
      <c r="C130" s="111" t="s">
        <v>35</v>
      </c>
      <c r="D130" s="5">
        <f>D128+D126+D124+D122+D120+D118+D116</f>
        <v>10</v>
      </c>
      <c r="E130" s="5">
        <f aca="true" t="shared" si="39" ref="E130:M130">E128+E126+E124+E122+E120+E118+E116</f>
        <v>3</v>
      </c>
      <c r="F130" s="5">
        <f t="shared" si="39"/>
        <v>0</v>
      </c>
      <c r="G130" s="5">
        <f t="shared" si="39"/>
        <v>0</v>
      </c>
      <c r="H130" s="5">
        <f t="shared" si="39"/>
        <v>0</v>
      </c>
      <c r="I130" s="5">
        <f t="shared" si="39"/>
        <v>0</v>
      </c>
      <c r="J130" s="5">
        <f t="shared" si="39"/>
        <v>0</v>
      </c>
      <c r="K130" s="5">
        <f t="shared" si="39"/>
        <v>0</v>
      </c>
      <c r="L130" s="5">
        <f t="shared" si="39"/>
        <v>0</v>
      </c>
      <c r="M130" s="5">
        <f t="shared" si="39"/>
        <v>0</v>
      </c>
      <c r="N130" s="5">
        <f t="shared" si="36"/>
        <v>10</v>
      </c>
      <c r="O130" s="5">
        <f t="shared" si="37"/>
        <v>3</v>
      </c>
      <c r="P130" s="140">
        <f t="shared" si="38"/>
        <v>13</v>
      </c>
    </row>
    <row r="131" spans="1:16" ht="34.5" customHeight="1">
      <c r="A131" s="301"/>
      <c r="B131" s="293"/>
      <c r="C131" s="111" t="s">
        <v>100</v>
      </c>
      <c r="D131" s="5">
        <f>D129+D127+D125+D123+D121+D119+D117</f>
        <v>0</v>
      </c>
      <c r="E131" s="5">
        <f aca="true" t="shared" si="40" ref="E131:M131">E129+E127+E125+E123+E121+E119+E117</f>
        <v>0</v>
      </c>
      <c r="F131" s="5">
        <f t="shared" si="40"/>
        <v>0</v>
      </c>
      <c r="G131" s="5">
        <f t="shared" si="40"/>
        <v>0</v>
      </c>
      <c r="H131" s="5">
        <f t="shared" si="40"/>
        <v>0</v>
      </c>
      <c r="I131" s="5">
        <f t="shared" si="40"/>
        <v>0</v>
      </c>
      <c r="J131" s="5">
        <f t="shared" si="40"/>
        <v>0</v>
      </c>
      <c r="K131" s="5">
        <f t="shared" si="40"/>
        <v>0</v>
      </c>
      <c r="L131" s="5">
        <f t="shared" si="40"/>
        <v>0</v>
      </c>
      <c r="M131" s="5">
        <f t="shared" si="40"/>
        <v>0</v>
      </c>
      <c r="N131" s="5">
        <f t="shared" si="36"/>
        <v>0</v>
      </c>
      <c r="O131" s="5">
        <f t="shared" si="37"/>
        <v>0</v>
      </c>
      <c r="P131" s="140">
        <f t="shared" si="38"/>
        <v>0</v>
      </c>
    </row>
    <row r="132" spans="1:16" ht="34.5" customHeight="1">
      <c r="A132" s="291" t="s">
        <v>104</v>
      </c>
      <c r="B132" s="292"/>
      <c r="C132" s="109" t="s">
        <v>35</v>
      </c>
      <c r="D132" s="6">
        <v>9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5">
        <f t="shared" si="36"/>
        <v>9</v>
      </c>
      <c r="O132" s="5">
        <f t="shared" si="37"/>
        <v>0</v>
      </c>
      <c r="P132" s="140">
        <f t="shared" si="38"/>
        <v>9</v>
      </c>
    </row>
    <row r="133" spans="1:16" ht="34.5" customHeight="1">
      <c r="A133" s="291"/>
      <c r="B133" s="292"/>
      <c r="C133" s="109" t="s">
        <v>100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5">
        <f t="shared" si="36"/>
        <v>0</v>
      </c>
      <c r="O133" s="5">
        <f t="shared" si="37"/>
        <v>0</v>
      </c>
      <c r="P133" s="140">
        <f t="shared" si="38"/>
        <v>0</v>
      </c>
    </row>
    <row r="134" spans="1:16" ht="34.5" customHeight="1">
      <c r="A134" s="291" t="s">
        <v>105</v>
      </c>
      <c r="B134" s="292"/>
      <c r="C134" s="109" t="s">
        <v>35</v>
      </c>
      <c r="D134" s="6">
        <v>2</v>
      </c>
      <c r="E134" s="6">
        <v>5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5">
        <f t="shared" si="36"/>
        <v>2</v>
      </c>
      <c r="O134" s="5">
        <f t="shared" si="37"/>
        <v>5</v>
      </c>
      <c r="P134" s="140">
        <f t="shared" si="38"/>
        <v>7</v>
      </c>
    </row>
    <row r="135" spans="1:16" ht="34.5" customHeight="1">
      <c r="A135" s="291"/>
      <c r="B135" s="292"/>
      <c r="C135" s="109" t="s">
        <v>100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5">
        <f t="shared" si="36"/>
        <v>0</v>
      </c>
      <c r="O135" s="5">
        <f t="shared" si="37"/>
        <v>0</v>
      </c>
      <c r="P135" s="140">
        <f t="shared" si="38"/>
        <v>0</v>
      </c>
    </row>
    <row r="136" spans="1:16" ht="34.5" customHeight="1">
      <c r="A136" s="291" t="s">
        <v>51</v>
      </c>
      <c r="B136" s="292"/>
      <c r="C136" s="109" t="s">
        <v>35</v>
      </c>
      <c r="D136" s="6">
        <v>15</v>
      </c>
      <c r="E136" s="6">
        <v>5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5">
        <f t="shared" si="36"/>
        <v>15</v>
      </c>
      <c r="O136" s="5">
        <f t="shared" si="37"/>
        <v>5</v>
      </c>
      <c r="P136" s="140">
        <f t="shared" si="38"/>
        <v>20</v>
      </c>
    </row>
    <row r="137" spans="1:16" ht="34.5" customHeight="1">
      <c r="A137" s="291"/>
      <c r="B137" s="292"/>
      <c r="C137" s="109" t="s">
        <v>100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5">
        <f t="shared" si="36"/>
        <v>0</v>
      </c>
      <c r="O137" s="5">
        <f t="shared" si="37"/>
        <v>0</v>
      </c>
      <c r="P137" s="140">
        <f t="shared" si="38"/>
        <v>0</v>
      </c>
    </row>
    <row r="138" spans="1:16" ht="30" customHeight="1">
      <c r="A138" s="301" t="s">
        <v>106</v>
      </c>
      <c r="B138" s="294" t="s">
        <v>69</v>
      </c>
      <c r="C138" s="110" t="s">
        <v>35</v>
      </c>
      <c r="D138" s="4">
        <v>1</v>
      </c>
      <c r="E138" s="4">
        <v>3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5">
        <f t="shared" si="36"/>
        <v>1</v>
      </c>
      <c r="O138" s="5">
        <f t="shared" si="37"/>
        <v>3</v>
      </c>
      <c r="P138" s="140">
        <f t="shared" si="38"/>
        <v>4</v>
      </c>
    </row>
    <row r="139" spans="1:16" ht="30" customHeight="1">
      <c r="A139" s="301"/>
      <c r="B139" s="294"/>
      <c r="C139" s="110" t="s">
        <v>100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5">
        <f t="shared" si="36"/>
        <v>0</v>
      </c>
      <c r="O139" s="5">
        <f t="shared" si="37"/>
        <v>0</v>
      </c>
      <c r="P139" s="140">
        <f t="shared" si="38"/>
        <v>0</v>
      </c>
    </row>
    <row r="140" spans="1:16" ht="30" customHeight="1">
      <c r="A140" s="301"/>
      <c r="B140" s="294" t="s">
        <v>54</v>
      </c>
      <c r="C140" s="110" t="s">
        <v>35</v>
      </c>
      <c r="D140" s="4">
        <v>1</v>
      </c>
      <c r="E140" s="4">
        <v>2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5">
        <f t="shared" si="36"/>
        <v>1</v>
      </c>
      <c r="O140" s="5">
        <f t="shared" si="37"/>
        <v>2</v>
      </c>
      <c r="P140" s="140">
        <f t="shared" si="38"/>
        <v>3</v>
      </c>
    </row>
    <row r="141" spans="1:16" ht="30" customHeight="1">
      <c r="A141" s="301"/>
      <c r="B141" s="294"/>
      <c r="C141" s="110" t="s">
        <v>100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5">
        <f t="shared" si="36"/>
        <v>0</v>
      </c>
      <c r="O141" s="5">
        <f t="shared" si="37"/>
        <v>0</v>
      </c>
      <c r="P141" s="140">
        <f t="shared" si="38"/>
        <v>0</v>
      </c>
    </row>
    <row r="142" spans="1:16" ht="30" customHeight="1">
      <c r="A142" s="301"/>
      <c r="B142" s="294" t="s">
        <v>55</v>
      </c>
      <c r="C142" s="110" t="s">
        <v>35</v>
      </c>
      <c r="D142" s="4">
        <v>3</v>
      </c>
      <c r="E142" s="4">
        <v>2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5">
        <f t="shared" si="36"/>
        <v>3</v>
      </c>
      <c r="O142" s="5">
        <f t="shared" si="37"/>
        <v>2</v>
      </c>
      <c r="P142" s="140">
        <f t="shared" si="38"/>
        <v>5</v>
      </c>
    </row>
    <row r="143" spans="1:16" ht="30" customHeight="1">
      <c r="A143" s="301"/>
      <c r="B143" s="294"/>
      <c r="C143" s="110" t="s">
        <v>100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5">
        <f t="shared" si="36"/>
        <v>0</v>
      </c>
      <c r="O143" s="5">
        <f t="shared" si="37"/>
        <v>0</v>
      </c>
      <c r="P143" s="140">
        <f t="shared" si="38"/>
        <v>0</v>
      </c>
    </row>
    <row r="144" spans="1:16" ht="30" customHeight="1">
      <c r="A144" s="301" t="s">
        <v>52</v>
      </c>
      <c r="B144" s="294" t="s">
        <v>139</v>
      </c>
      <c r="C144" s="110" t="s">
        <v>35</v>
      </c>
      <c r="D144" s="4">
        <v>2</v>
      </c>
      <c r="E144" s="4">
        <v>1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5">
        <f t="shared" si="36"/>
        <v>2</v>
      </c>
      <c r="O144" s="5">
        <f t="shared" si="37"/>
        <v>1</v>
      </c>
      <c r="P144" s="140">
        <f t="shared" si="38"/>
        <v>3</v>
      </c>
    </row>
    <row r="145" spans="1:16" ht="30" customHeight="1">
      <c r="A145" s="301"/>
      <c r="B145" s="294"/>
      <c r="C145" s="110" t="s">
        <v>100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5">
        <f t="shared" si="36"/>
        <v>0</v>
      </c>
      <c r="O145" s="5">
        <f t="shared" si="37"/>
        <v>0</v>
      </c>
      <c r="P145" s="140">
        <f t="shared" si="38"/>
        <v>0</v>
      </c>
    </row>
    <row r="146" spans="1:16" ht="30" customHeight="1">
      <c r="A146" s="301"/>
      <c r="B146" s="294" t="s">
        <v>61</v>
      </c>
      <c r="C146" s="110" t="s">
        <v>35</v>
      </c>
      <c r="D146" s="4">
        <v>2</v>
      </c>
      <c r="E146" s="4">
        <v>1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5">
        <f t="shared" si="36"/>
        <v>2</v>
      </c>
      <c r="O146" s="5">
        <f t="shared" si="37"/>
        <v>1</v>
      </c>
      <c r="P146" s="140">
        <f t="shared" si="38"/>
        <v>3</v>
      </c>
    </row>
    <row r="147" spans="1:16" ht="30" customHeight="1">
      <c r="A147" s="301"/>
      <c r="B147" s="294"/>
      <c r="C147" s="110" t="s">
        <v>100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5">
        <f t="shared" si="36"/>
        <v>0</v>
      </c>
      <c r="O147" s="5">
        <f t="shared" si="37"/>
        <v>0</v>
      </c>
      <c r="P147" s="140">
        <f t="shared" si="38"/>
        <v>0</v>
      </c>
    </row>
    <row r="148" spans="1:16" ht="30" customHeight="1">
      <c r="A148" s="301"/>
      <c r="B148" s="294" t="s">
        <v>60</v>
      </c>
      <c r="C148" s="110" t="s">
        <v>35</v>
      </c>
      <c r="D148" s="4">
        <v>5</v>
      </c>
      <c r="E148" s="4">
        <v>2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5">
        <f t="shared" si="36"/>
        <v>5</v>
      </c>
      <c r="O148" s="5">
        <f t="shared" si="37"/>
        <v>2</v>
      </c>
      <c r="P148" s="140">
        <f t="shared" si="38"/>
        <v>7</v>
      </c>
    </row>
    <row r="149" spans="1:16" ht="30" customHeight="1">
      <c r="A149" s="301"/>
      <c r="B149" s="294"/>
      <c r="C149" s="110" t="s">
        <v>100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5">
        <f t="shared" si="36"/>
        <v>0</v>
      </c>
      <c r="O149" s="5">
        <f t="shared" si="37"/>
        <v>0</v>
      </c>
      <c r="P149" s="140">
        <f t="shared" si="38"/>
        <v>0</v>
      </c>
    </row>
    <row r="150" spans="1:16" ht="30" customHeight="1">
      <c r="A150" s="301"/>
      <c r="B150" s="294" t="s">
        <v>140</v>
      </c>
      <c r="C150" s="110" t="s">
        <v>35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5">
        <f t="shared" si="36"/>
        <v>0</v>
      </c>
      <c r="O150" s="5">
        <f t="shared" si="37"/>
        <v>0</v>
      </c>
      <c r="P150" s="140">
        <f t="shared" si="38"/>
        <v>0</v>
      </c>
    </row>
    <row r="151" spans="1:16" ht="30" customHeight="1">
      <c r="A151" s="301"/>
      <c r="B151" s="294"/>
      <c r="C151" s="110" t="s">
        <v>100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5">
        <f t="shared" si="36"/>
        <v>0</v>
      </c>
      <c r="O151" s="5">
        <f t="shared" si="37"/>
        <v>0</v>
      </c>
      <c r="P151" s="140">
        <f t="shared" si="38"/>
        <v>0</v>
      </c>
    </row>
    <row r="152" spans="1:16" ht="30" customHeight="1">
      <c r="A152" s="301"/>
      <c r="B152" s="294" t="s">
        <v>64</v>
      </c>
      <c r="C152" s="110" t="s">
        <v>35</v>
      </c>
      <c r="D152" s="4">
        <v>2</v>
      </c>
      <c r="E152" s="4">
        <v>2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5">
        <f t="shared" si="36"/>
        <v>2</v>
      </c>
      <c r="O152" s="5">
        <f t="shared" si="37"/>
        <v>2</v>
      </c>
      <c r="P152" s="140">
        <f t="shared" si="38"/>
        <v>4</v>
      </c>
    </row>
    <row r="153" spans="1:16" ht="30" customHeight="1">
      <c r="A153" s="301"/>
      <c r="B153" s="294"/>
      <c r="C153" s="110" t="s">
        <v>100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5">
        <f t="shared" si="36"/>
        <v>0</v>
      </c>
      <c r="O153" s="5">
        <f t="shared" si="37"/>
        <v>0</v>
      </c>
      <c r="P153" s="140">
        <f t="shared" si="38"/>
        <v>0</v>
      </c>
    </row>
    <row r="154" spans="1:16" ht="30" customHeight="1">
      <c r="A154" s="301"/>
      <c r="B154" s="293" t="s">
        <v>85</v>
      </c>
      <c r="C154" s="111" t="s">
        <v>35</v>
      </c>
      <c r="D154" s="5">
        <f>D138+D140+D142+D144+D146+D148+D150+D152</f>
        <v>16</v>
      </c>
      <c r="E154" s="5">
        <f aca="true" t="shared" si="41" ref="E154:M154">E138+E140+E142+E144+E146+E148+E150+E152</f>
        <v>13</v>
      </c>
      <c r="F154" s="5">
        <f t="shared" si="41"/>
        <v>0</v>
      </c>
      <c r="G154" s="5">
        <f t="shared" si="41"/>
        <v>0</v>
      </c>
      <c r="H154" s="5">
        <f t="shared" si="41"/>
        <v>0</v>
      </c>
      <c r="I154" s="5">
        <f t="shared" si="41"/>
        <v>0</v>
      </c>
      <c r="J154" s="5">
        <f t="shared" si="41"/>
        <v>0</v>
      </c>
      <c r="K154" s="5">
        <f t="shared" si="41"/>
        <v>0</v>
      </c>
      <c r="L154" s="5">
        <f t="shared" si="41"/>
        <v>0</v>
      </c>
      <c r="M154" s="5">
        <f t="shared" si="41"/>
        <v>0</v>
      </c>
      <c r="N154" s="5">
        <f t="shared" si="36"/>
        <v>16</v>
      </c>
      <c r="O154" s="5">
        <f t="shared" si="37"/>
        <v>13</v>
      </c>
      <c r="P154" s="140">
        <f t="shared" si="38"/>
        <v>29</v>
      </c>
    </row>
    <row r="155" spans="1:16" ht="30" customHeight="1">
      <c r="A155" s="301"/>
      <c r="B155" s="293"/>
      <c r="C155" s="111" t="s">
        <v>100</v>
      </c>
      <c r="D155" s="5">
        <f>D139+D141+D143+D145+D147+D149+D151+D153</f>
        <v>0</v>
      </c>
      <c r="E155" s="5">
        <f aca="true" t="shared" si="42" ref="E155:M155">E139+E141+E143+E145+E147+E149+E151+E153</f>
        <v>0</v>
      </c>
      <c r="F155" s="5">
        <f t="shared" si="42"/>
        <v>0</v>
      </c>
      <c r="G155" s="5">
        <f t="shared" si="42"/>
        <v>0</v>
      </c>
      <c r="H155" s="5">
        <f t="shared" si="42"/>
        <v>0</v>
      </c>
      <c r="I155" s="5">
        <f t="shared" si="42"/>
        <v>0</v>
      </c>
      <c r="J155" s="5">
        <f t="shared" si="42"/>
        <v>0</v>
      </c>
      <c r="K155" s="5">
        <f t="shared" si="42"/>
        <v>0</v>
      </c>
      <c r="L155" s="5">
        <f t="shared" si="42"/>
        <v>0</v>
      </c>
      <c r="M155" s="5">
        <f t="shared" si="42"/>
        <v>0</v>
      </c>
      <c r="N155" s="5">
        <f t="shared" si="36"/>
        <v>0</v>
      </c>
      <c r="O155" s="5">
        <f t="shared" si="37"/>
        <v>0</v>
      </c>
      <c r="P155" s="140">
        <f t="shared" si="38"/>
        <v>0</v>
      </c>
    </row>
    <row r="156" spans="1:16" ht="34.5" customHeight="1">
      <c r="A156" s="301" t="s">
        <v>128</v>
      </c>
      <c r="B156" s="292" t="s">
        <v>135</v>
      </c>
      <c r="C156" s="109" t="s">
        <v>35</v>
      </c>
      <c r="D156" s="6">
        <v>2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5">
        <f>L156+J156+H156+F156+D156</f>
        <v>2</v>
      </c>
      <c r="O156" s="5">
        <f>M156+K156+I156+G156+E156</f>
        <v>0</v>
      </c>
      <c r="P156" s="140">
        <f>O156+N156</f>
        <v>2</v>
      </c>
    </row>
    <row r="157" spans="1:16" ht="34.5" customHeight="1">
      <c r="A157" s="301"/>
      <c r="B157" s="292"/>
      <c r="C157" s="109" t="s">
        <v>100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5">
        <f>L157+J157+H157+F157+D157</f>
        <v>0</v>
      </c>
      <c r="O157" s="5">
        <f>M157+K157+I157+G157+E157</f>
        <v>0</v>
      </c>
      <c r="P157" s="140">
        <f>O157+N157</f>
        <v>0</v>
      </c>
    </row>
    <row r="158" spans="1:16" ht="34.5" customHeight="1">
      <c r="A158" s="301"/>
      <c r="B158" s="292" t="s">
        <v>136</v>
      </c>
      <c r="C158" s="109" t="s">
        <v>35</v>
      </c>
      <c r="D158" s="6">
        <v>1</v>
      </c>
      <c r="E158" s="6">
        <v>1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5">
        <f aca="true" t="shared" si="43" ref="N158:N182">L158+J158+H158+F158+D158</f>
        <v>1</v>
      </c>
      <c r="O158" s="5">
        <f aca="true" t="shared" si="44" ref="O158:O182">M158+K158+I158+G158+E158</f>
        <v>1</v>
      </c>
      <c r="P158" s="140">
        <f aca="true" t="shared" si="45" ref="P158:P182">O158+N158</f>
        <v>2</v>
      </c>
    </row>
    <row r="159" spans="1:16" ht="34.5" customHeight="1">
      <c r="A159" s="301"/>
      <c r="B159" s="292"/>
      <c r="C159" s="109" t="s">
        <v>100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5">
        <f t="shared" si="43"/>
        <v>0</v>
      </c>
      <c r="O159" s="5">
        <f t="shared" si="44"/>
        <v>0</v>
      </c>
      <c r="P159" s="140">
        <f t="shared" si="45"/>
        <v>0</v>
      </c>
    </row>
    <row r="160" spans="1:16" ht="34.5" customHeight="1">
      <c r="A160" s="301"/>
      <c r="B160" s="292" t="s">
        <v>72</v>
      </c>
      <c r="C160" s="109" t="s">
        <v>35</v>
      </c>
      <c r="D160" s="6">
        <v>1</v>
      </c>
      <c r="E160" s="6">
        <v>1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5">
        <f t="shared" si="43"/>
        <v>1</v>
      </c>
      <c r="O160" s="5">
        <f t="shared" si="44"/>
        <v>1</v>
      </c>
      <c r="P160" s="140">
        <f t="shared" si="45"/>
        <v>2</v>
      </c>
    </row>
    <row r="161" spans="1:16" ht="34.5" customHeight="1">
      <c r="A161" s="301"/>
      <c r="B161" s="292"/>
      <c r="C161" s="109" t="s">
        <v>100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5">
        <f t="shared" si="43"/>
        <v>0</v>
      </c>
      <c r="O161" s="5">
        <f t="shared" si="44"/>
        <v>0</v>
      </c>
      <c r="P161" s="140">
        <f t="shared" si="45"/>
        <v>0</v>
      </c>
    </row>
    <row r="162" spans="1:16" ht="34.5" customHeight="1">
      <c r="A162" s="301"/>
      <c r="B162" s="292" t="s">
        <v>73</v>
      </c>
      <c r="C162" s="109" t="s">
        <v>35</v>
      </c>
      <c r="D162" s="6">
        <v>0</v>
      </c>
      <c r="E162" s="6">
        <v>1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5">
        <f t="shared" si="43"/>
        <v>0</v>
      </c>
      <c r="O162" s="5">
        <f t="shared" si="44"/>
        <v>1</v>
      </c>
      <c r="P162" s="140">
        <f t="shared" si="45"/>
        <v>1</v>
      </c>
    </row>
    <row r="163" spans="1:16" ht="34.5" customHeight="1">
      <c r="A163" s="301"/>
      <c r="B163" s="292"/>
      <c r="C163" s="109" t="s">
        <v>100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5">
        <f t="shared" si="43"/>
        <v>0</v>
      </c>
      <c r="O163" s="5">
        <f t="shared" si="44"/>
        <v>0</v>
      </c>
      <c r="P163" s="140">
        <f t="shared" si="45"/>
        <v>0</v>
      </c>
    </row>
    <row r="164" spans="1:16" ht="34.5" customHeight="1">
      <c r="A164" s="301"/>
      <c r="B164" s="292" t="s">
        <v>74</v>
      </c>
      <c r="C164" s="109" t="s">
        <v>35</v>
      </c>
      <c r="D164" s="6">
        <v>2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5">
        <f t="shared" si="43"/>
        <v>2</v>
      </c>
      <c r="O164" s="5">
        <f t="shared" si="44"/>
        <v>0</v>
      </c>
      <c r="P164" s="140">
        <f t="shared" si="45"/>
        <v>2</v>
      </c>
    </row>
    <row r="165" spans="1:16" ht="34.5" customHeight="1">
      <c r="A165" s="301"/>
      <c r="B165" s="292"/>
      <c r="C165" s="109" t="s">
        <v>100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5">
        <f t="shared" si="43"/>
        <v>0</v>
      </c>
      <c r="O165" s="5">
        <f t="shared" si="44"/>
        <v>0</v>
      </c>
      <c r="P165" s="140">
        <f t="shared" si="45"/>
        <v>0</v>
      </c>
    </row>
    <row r="166" spans="1:16" ht="34.5" customHeight="1">
      <c r="A166" s="301" t="s">
        <v>203</v>
      </c>
      <c r="B166" s="292" t="s">
        <v>75</v>
      </c>
      <c r="C166" s="109" t="s">
        <v>35</v>
      </c>
      <c r="D166" s="6">
        <v>0</v>
      </c>
      <c r="E166" s="6">
        <v>3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5">
        <f t="shared" si="43"/>
        <v>0</v>
      </c>
      <c r="O166" s="5">
        <f t="shared" si="44"/>
        <v>3</v>
      </c>
      <c r="P166" s="140">
        <f t="shared" si="45"/>
        <v>3</v>
      </c>
    </row>
    <row r="167" spans="1:16" ht="34.5" customHeight="1">
      <c r="A167" s="301"/>
      <c r="B167" s="292"/>
      <c r="C167" s="109" t="s">
        <v>100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5">
        <f t="shared" si="43"/>
        <v>0</v>
      </c>
      <c r="O167" s="5">
        <f t="shared" si="44"/>
        <v>0</v>
      </c>
      <c r="P167" s="140">
        <f t="shared" si="45"/>
        <v>0</v>
      </c>
    </row>
    <row r="168" spans="1:16" ht="34.5" customHeight="1">
      <c r="A168" s="301"/>
      <c r="B168" s="293" t="s">
        <v>137</v>
      </c>
      <c r="C168" s="111" t="s">
        <v>35</v>
      </c>
      <c r="D168" s="5">
        <f aca="true" t="shared" si="46" ref="D168:M168">D166+D164+D162+D160+D158+D156</f>
        <v>6</v>
      </c>
      <c r="E168" s="5">
        <f t="shared" si="46"/>
        <v>6</v>
      </c>
      <c r="F168" s="5">
        <f t="shared" si="46"/>
        <v>0</v>
      </c>
      <c r="G168" s="5">
        <f t="shared" si="46"/>
        <v>0</v>
      </c>
      <c r="H168" s="5">
        <f t="shared" si="46"/>
        <v>0</v>
      </c>
      <c r="I168" s="5">
        <f t="shared" si="46"/>
        <v>0</v>
      </c>
      <c r="J168" s="5">
        <f t="shared" si="46"/>
        <v>0</v>
      </c>
      <c r="K168" s="5">
        <f t="shared" si="46"/>
        <v>0</v>
      </c>
      <c r="L168" s="5">
        <f t="shared" si="46"/>
        <v>0</v>
      </c>
      <c r="M168" s="5">
        <f t="shared" si="46"/>
        <v>0</v>
      </c>
      <c r="N168" s="5">
        <f t="shared" si="43"/>
        <v>6</v>
      </c>
      <c r="O168" s="5">
        <f t="shared" si="44"/>
        <v>6</v>
      </c>
      <c r="P168" s="140">
        <f t="shared" si="45"/>
        <v>12</v>
      </c>
    </row>
    <row r="169" spans="1:16" ht="34.5" customHeight="1">
      <c r="A169" s="301"/>
      <c r="B169" s="293"/>
      <c r="C169" s="111" t="s">
        <v>100</v>
      </c>
      <c r="D169" s="5">
        <f aca="true" t="shared" si="47" ref="D169:M169">D167+D165+D163+D161+D159+D157</f>
        <v>0</v>
      </c>
      <c r="E169" s="5">
        <f t="shared" si="47"/>
        <v>0</v>
      </c>
      <c r="F169" s="5">
        <f t="shared" si="47"/>
        <v>0</v>
      </c>
      <c r="G169" s="5">
        <f t="shared" si="47"/>
        <v>0</v>
      </c>
      <c r="H169" s="5">
        <f t="shared" si="47"/>
        <v>0</v>
      </c>
      <c r="I169" s="5">
        <f t="shared" si="47"/>
        <v>0</v>
      </c>
      <c r="J169" s="5">
        <f t="shared" si="47"/>
        <v>0</v>
      </c>
      <c r="K169" s="5">
        <f t="shared" si="47"/>
        <v>0</v>
      </c>
      <c r="L169" s="5">
        <f t="shared" si="47"/>
        <v>0</v>
      </c>
      <c r="M169" s="5">
        <f t="shared" si="47"/>
        <v>0</v>
      </c>
      <c r="N169" s="5">
        <f t="shared" si="43"/>
        <v>0</v>
      </c>
      <c r="O169" s="5">
        <f t="shared" si="44"/>
        <v>0</v>
      </c>
      <c r="P169" s="140">
        <f t="shared" si="45"/>
        <v>0</v>
      </c>
    </row>
    <row r="170" spans="1:16" ht="34.5" customHeight="1">
      <c r="A170" s="291" t="s">
        <v>76</v>
      </c>
      <c r="B170" s="292"/>
      <c r="C170" s="109" t="s">
        <v>35</v>
      </c>
      <c r="D170" s="6">
        <v>11</v>
      </c>
      <c r="E170" s="6">
        <v>6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5">
        <f t="shared" si="43"/>
        <v>11</v>
      </c>
      <c r="O170" s="5">
        <f t="shared" si="44"/>
        <v>6</v>
      </c>
      <c r="P170" s="140">
        <f t="shared" si="45"/>
        <v>17</v>
      </c>
    </row>
    <row r="171" spans="1:16" ht="34.5" customHeight="1">
      <c r="A171" s="291"/>
      <c r="B171" s="292"/>
      <c r="C171" s="109" t="s">
        <v>100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5">
        <f t="shared" si="43"/>
        <v>0</v>
      </c>
      <c r="O171" s="5">
        <f t="shared" si="44"/>
        <v>0</v>
      </c>
      <c r="P171" s="140">
        <f t="shared" si="45"/>
        <v>0</v>
      </c>
    </row>
    <row r="172" spans="1:16" ht="34.5" customHeight="1">
      <c r="A172" s="291" t="s">
        <v>129</v>
      </c>
      <c r="B172" s="292"/>
      <c r="C172" s="109" t="s">
        <v>35</v>
      </c>
      <c r="D172" s="109">
        <v>2</v>
      </c>
      <c r="E172" s="109">
        <v>12</v>
      </c>
      <c r="F172" s="109">
        <v>1</v>
      </c>
      <c r="G172" s="109">
        <v>0</v>
      </c>
      <c r="H172" s="109">
        <v>0</v>
      </c>
      <c r="I172" s="109">
        <v>0</v>
      </c>
      <c r="J172" s="109">
        <v>0</v>
      </c>
      <c r="K172" s="109">
        <v>0</v>
      </c>
      <c r="L172" s="109">
        <v>0</v>
      </c>
      <c r="M172" s="109">
        <v>0</v>
      </c>
      <c r="N172" s="5">
        <f t="shared" si="43"/>
        <v>3</v>
      </c>
      <c r="O172" s="5">
        <f t="shared" si="44"/>
        <v>12</v>
      </c>
      <c r="P172" s="140">
        <f t="shared" si="45"/>
        <v>15</v>
      </c>
    </row>
    <row r="173" spans="1:16" ht="34.5" customHeight="1">
      <c r="A173" s="291"/>
      <c r="B173" s="292"/>
      <c r="C173" s="109" t="s">
        <v>100</v>
      </c>
      <c r="D173" s="109">
        <v>0</v>
      </c>
      <c r="E173" s="109">
        <v>0</v>
      </c>
      <c r="F173" s="109">
        <v>0</v>
      </c>
      <c r="G173" s="109">
        <v>0</v>
      </c>
      <c r="H173" s="109">
        <v>0</v>
      </c>
      <c r="I173" s="109">
        <v>0</v>
      </c>
      <c r="J173" s="109">
        <v>0</v>
      </c>
      <c r="K173" s="109">
        <v>0</v>
      </c>
      <c r="L173" s="109">
        <v>0</v>
      </c>
      <c r="M173" s="109">
        <v>0</v>
      </c>
      <c r="N173" s="5">
        <f t="shared" si="43"/>
        <v>0</v>
      </c>
      <c r="O173" s="5">
        <f t="shared" si="44"/>
        <v>0</v>
      </c>
      <c r="P173" s="140">
        <f t="shared" si="45"/>
        <v>0</v>
      </c>
    </row>
    <row r="174" spans="1:16" ht="34.5" customHeight="1">
      <c r="A174" s="291" t="s">
        <v>86</v>
      </c>
      <c r="B174" s="292"/>
      <c r="C174" s="109" t="s">
        <v>35</v>
      </c>
      <c r="D174" s="6">
        <v>9</v>
      </c>
      <c r="E174" s="6">
        <v>1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5">
        <f t="shared" si="43"/>
        <v>9</v>
      </c>
      <c r="O174" s="5">
        <f t="shared" si="44"/>
        <v>1</v>
      </c>
      <c r="P174" s="140">
        <f t="shared" si="45"/>
        <v>10</v>
      </c>
    </row>
    <row r="175" spans="1:16" ht="34.5" customHeight="1">
      <c r="A175" s="291"/>
      <c r="B175" s="292"/>
      <c r="C175" s="109" t="s">
        <v>100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5">
        <f t="shared" si="43"/>
        <v>0</v>
      </c>
      <c r="O175" s="5">
        <f t="shared" si="44"/>
        <v>0</v>
      </c>
      <c r="P175" s="140">
        <f t="shared" si="45"/>
        <v>0</v>
      </c>
    </row>
    <row r="176" spans="1:16" ht="34.5" customHeight="1">
      <c r="A176" s="291" t="s">
        <v>87</v>
      </c>
      <c r="B176" s="292"/>
      <c r="C176" s="109" t="s">
        <v>35</v>
      </c>
      <c r="D176" s="6">
        <v>1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5">
        <f t="shared" si="43"/>
        <v>1</v>
      </c>
      <c r="O176" s="5">
        <f t="shared" si="44"/>
        <v>0</v>
      </c>
      <c r="P176" s="140">
        <f t="shared" si="45"/>
        <v>1</v>
      </c>
    </row>
    <row r="177" spans="1:16" ht="34.5" customHeight="1">
      <c r="A177" s="291"/>
      <c r="B177" s="292"/>
      <c r="C177" s="109" t="s">
        <v>100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5">
        <f t="shared" si="43"/>
        <v>0</v>
      </c>
      <c r="O177" s="5">
        <f t="shared" si="44"/>
        <v>0</v>
      </c>
      <c r="P177" s="140">
        <f t="shared" si="45"/>
        <v>0</v>
      </c>
    </row>
    <row r="178" spans="1:16" ht="34.5" customHeight="1">
      <c r="A178" s="291" t="s">
        <v>88</v>
      </c>
      <c r="B178" s="292"/>
      <c r="C178" s="109" t="s">
        <v>35</v>
      </c>
      <c r="D178" s="6">
        <v>4</v>
      </c>
      <c r="E178" s="6">
        <v>1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5">
        <f t="shared" si="43"/>
        <v>4</v>
      </c>
      <c r="O178" s="5">
        <f t="shared" si="44"/>
        <v>1</v>
      </c>
      <c r="P178" s="140">
        <f t="shared" si="45"/>
        <v>5</v>
      </c>
    </row>
    <row r="179" spans="1:16" ht="34.5" customHeight="1">
      <c r="A179" s="291"/>
      <c r="B179" s="292"/>
      <c r="C179" s="109" t="s">
        <v>100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5">
        <f t="shared" si="43"/>
        <v>0</v>
      </c>
      <c r="O179" s="5">
        <f t="shared" si="44"/>
        <v>0</v>
      </c>
      <c r="P179" s="140">
        <f t="shared" si="45"/>
        <v>0</v>
      </c>
    </row>
    <row r="180" spans="1:16" ht="34.5" customHeight="1">
      <c r="A180" s="296" t="s">
        <v>31</v>
      </c>
      <c r="B180" s="293"/>
      <c r="C180" s="111" t="s">
        <v>35</v>
      </c>
      <c r="D180" s="111">
        <f>D178+D176+D174+D172+D170+D168+D154+D136+D134+D132+D130+D114+D112+D110+D108+D106</f>
        <v>171</v>
      </c>
      <c r="E180" s="111">
        <f aca="true" t="shared" si="48" ref="E180:M180">E178+E176+E174+E172+E170+E168+E154+E136+E134+E132+E130+E114+E112+E110+E108+E106</f>
        <v>115</v>
      </c>
      <c r="F180" s="111">
        <f t="shared" si="48"/>
        <v>1</v>
      </c>
      <c r="G180" s="111">
        <f t="shared" si="48"/>
        <v>0</v>
      </c>
      <c r="H180" s="111">
        <f t="shared" si="48"/>
        <v>0</v>
      </c>
      <c r="I180" s="111">
        <f t="shared" si="48"/>
        <v>0</v>
      </c>
      <c r="J180" s="111">
        <f t="shared" si="48"/>
        <v>0</v>
      </c>
      <c r="K180" s="111">
        <f t="shared" si="48"/>
        <v>0</v>
      </c>
      <c r="L180" s="111">
        <f t="shared" si="48"/>
        <v>0</v>
      </c>
      <c r="M180" s="111">
        <f t="shared" si="48"/>
        <v>0</v>
      </c>
      <c r="N180" s="5">
        <f t="shared" si="43"/>
        <v>172</v>
      </c>
      <c r="O180" s="5">
        <f t="shared" si="44"/>
        <v>115</v>
      </c>
      <c r="P180" s="140">
        <f t="shared" si="45"/>
        <v>287</v>
      </c>
    </row>
    <row r="181" spans="1:16" ht="34.5" customHeight="1">
      <c r="A181" s="296"/>
      <c r="B181" s="293"/>
      <c r="C181" s="111" t="s">
        <v>100</v>
      </c>
      <c r="D181" s="111">
        <f>D179+D177+D175+D173+D171+D169+D155+D137+D135+D133+D131+D115+D113+D111+D109+D107</f>
        <v>0</v>
      </c>
      <c r="E181" s="111">
        <f aca="true" t="shared" si="49" ref="E181:M181">E179+E177+E175+E173+E171+E169+E155+E137+E135+E133+E131+E115+E113+E111+E109+E107</f>
        <v>0</v>
      </c>
      <c r="F181" s="111">
        <f t="shared" si="49"/>
        <v>0</v>
      </c>
      <c r="G181" s="111">
        <f t="shared" si="49"/>
        <v>0</v>
      </c>
      <c r="H181" s="111">
        <f t="shared" si="49"/>
        <v>0</v>
      </c>
      <c r="I181" s="111">
        <f t="shared" si="49"/>
        <v>0</v>
      </c>
      <c r="J181" s="111">
        <f t="shared" si="49"/>
        <v>0</v>
      </c>
      <c r="K181" s="111">
        <f t="shared" si="49"/>
        <v>0</v>
      </c>
      <c r="L181" s="111">
        <f t="shared" si="49"/>
        <v>0</v>
      </c>
      <c r="M181" s="111">
        <f t="shared" si="49"/>
        <v>0</v>
      </c>
      <c r="N181" s="5">
        <f t="shared" si="43"/>
        <v>0</v>
      </c>
      <c r="O181" s="5">
        <f t="shared" si="44"/>
        <v>0</v>
      </c>
      <c r="P181" s="140">
        <f t="shared" si="45"/>
        <v>0</v>
      </c>
    </row>
    <row r="182" spans="1:16" ht="34.5" customHeight="1" thickBot="1">
      <c r="A182" s="296"/>
      <c r="B182" s="293"/>
      <c r="C182" s="114" t="s">
        <v>99</v>
      </c>
      <c r="D182" s="114">
        <f>SUM(D180:D181)</f>
        <v>171</v>
      </c>
      <c r="E182" s="114">
        <f aca="true" t="shared" si="50" ref="E182:M182">SUM(E180:E181)</f>
        <v>115</v>
      </c>
      <c r="F182" s="114">
        <f t="shared" si="50"/>
        <v>1</v>
      </c>
      <c r="G182" s="114">
        <f t="shared" si="50"/>
        <v>0</v>
      </c>
      <c r="H182" s="114">
        <f t="shared" si="50"/>
        <v>0</v>
      </c>
      <c r="I182" s="114">
        <f t="shared" si="50"/>
        <v>0</v>
      </c>
      <c r="J182" s="114">
        <f t="shared" si="50"/>
        <v>0</v>
      </c>
      <c r="K182" s="114">
        <f t="shared" si="50"/>
        <v>0</v>
      </c>
      <c r="L182" s="114">
        <f t="shared" si="50"/>
        <v>0</v>
      </c>
      <c r="M182" s="114">
        <f t="shared" si="50"/>
        <v>0</v>
      </c>
      <c r="N182" s="145">
        <f t="shared" si="43"/>
        <v>172</v>
      </c>
      <c r="O182" s="145">
        <f t="shared" si="44"/>
        <v>115</v>
      </c>
      <c r="P182" s="146">
        <f t="shared" si="45"/>
        <v>287</v>
      </c>
    </row>
    <row r="183" spans="1:16" ht="34.5" customHeight="1" thickTop="1">
      <c r="A183" s="289" t="s">
        <v>108</v>
      </c>
      <c r="B183" s="290"/>
      <c r="C183" s="112" t="s">
        <v>34</v>
      </c>
      <c r="D183" s="112">
        <v>0</v>
      </c>
      <c r="E183" s="112">
        <v>0</v>
      </c>
      <c r="F183" s="112">
        <v>0</v>
      </c>
      <c r="G183" s="112">
        <v>0</v>
      </c>
      <c r="H183" s="112">
        <v>0</v>
      </c>
      <c r="I183" s="112">
        <v>0</v>
      </c>
      <c r="J183" s="112">
        <v>0</v>
      </c>
      <c r="K183" s="112">
        <v>0</v>
      </c>
      <c r="L183" s="112">
        <v>0</v>
      </c>
      <c r="M183" s="112">
        <v>0</v>
      </c>
      <c r="N183" s="113">
        <f>L183+J183+H183+F183+D183</f>
        <v>0</v>
      </c>
      <c r="O183" s="113">
        <f>M183+K183+I183+G183+E183</f>
        <v>0</v>
      </c>
      <c r="P183" s="122">
        <f>O183+N183</f>
        <v>0</v>
      </c>
    </row>
    <row r="184" spans="1:16" ht="64.5" customHeight="1">
      <c r="A184" s="291" t="s">
        <v>155</v>
      </c>
      <c r="B184" s="292"/>
      <c r="C184" s="109" t="s">
        <v>34</v>
      </c>
      <c r="D184" s="109">
        <v>0</v>
      </c>
      <c r="E184" s="109">
        <v>0</v>
      </c>
      <c r="F184" s="109">
        <v>0</v>
      </c>
      <c r="G184" s="109">
        <v>0</v>
      </c>
      <c r="H184" s="109">
        <v>0</v>
      </c>
      <c r="I184" s="109">
        <v>0</v>
      </c>
      <c r="J184" s="109">
        <v>0</v>
      </c>
      <c r="K184" s="109">
        <v>0</v>
      </c>
      <c r="L184" s="109">
        <v>0</v>
      </c>
      <c r="M184" s="109">
        <v>0</v>
      </c>
      <c r="N184" s="111">
        <f aca="true" t="shared" si="51" ref="N184:N190">L184+J184+H184+F184+D184</f>
        <v>0</v>
      </c>
      <c r="O184" s="111">
        <f aca="true" t="shared" si="52" ref="O184:O190">M184+K184+I184+G184+E184</f>
        <v>0</v>
      </c>
      <c r="P184" s="139">
        <f aca="true" t="shared" si="53" ref="P184:P190">O184+N184</f>
        <v>0</v>
      </c>
    </row>
    <row r="185" spans="1:16" ht="34.5" customHeight="1">
      <c r="A185" s="291" t="s">
        <v>110</v>
      </c>
      <c r="B185" s="292"/>
      <c r="C185" s="109" t="s">
        <v>35</v>
      </c>
      <c r="D185" s="109">
        <v>28</v>
      </c>
      <c r="E185" s="109">
        <v>11</v>
      </c>
      <c r="F185" s="109">
        <v>0</v>
      </c>
      <c r="G185" s="109">
        <v>0</v>
      </c>
      <c r="H185" s="109">
        <v>0</v>
      </c>
      <c r="I185" s="109">
        <v>0</v>
      </c>
      <c r="J185" s="109">
        <v>0</v>
      </c>
      <c r="K185" s="109">
        <v>0</v>
      </c>
      <c r="L185" s="109">
        <v>0</v>
      </c>
      <c r="M185" s="109">
        <v>0</v>
      </c>
      <c r="N185" s="111">
        <f t="shared" si="51"/>
        <v>28</v>
      </c>
      <c r="O185" s="111">
        <f t="shared" si="52"/>
        <v>11</v>
      </c>
      <c r="P185" s="139">
        <f t="shared" si="53"/>
        <v>39</v>
      </c>
    </row>
    <row r="186" spans="1:16" ht="34.5" customHeight="1">
      <c r="A186" s="291"/>
      <c r="B186" s="292"/>
      <c r="C186" s="109" t="s">
        <v>100</v>
      </c>
      <c r="D186" s="109">
        <v>0</v>
      </c>
      <c r="E186" s="109">
        <v>0</v>
      </c>
      <c r="F186" s="109">
        <v>0</v>
      </c>
      <c r="G186" s="109">
        <v>0</v>
      </c>
      <c r="H186" s="109">
        <v>0</v>
      </c>
      <c r="I186" s="109">
        <v>0</v>
      </c>
      <c r="J186" s="109">
        <v>0</v>
      </c>
      <c r="K186" s="109">
        <v>0</v>
      </c>
      <c r="L186" s="109">
        <v>0</v>
      </c>
      <c r="M186" s="109">
        <v>0</v>
      </c>
      <c r="N186" s="111">
        <f t="shared" si="51"/>
        <v>0</v>
      </c>
      <c r="O186" s="111">
        <f t="shared" si="52"/>
        <v>0</v>
      </c>
      <c r="P186" s="139">
        <f t="shared" si="53"/>
        <v>0</v>
      </c>
    </row>
    <row r="187" spans="1:16" ht="34.5" customHeight="1">
      <c r="A187" s="291" t="s">
        <v>111</v>
      </c>
      <c r="B187" s="292"/>
      <c r="C187" s="109" t="s">
        <v>34</v>
      </c>
      <c r="D187" s="109">
        <v>0</v>
      </c>
      <c r="E187" s="109">
        <v>0</v>
      </c>
      <c r="F187" s="109">
        <v>0</v>
      </c>
      <c r="G187" s="109">
        <v>0</v>
      </c>
      <c r="H187" s="109">
        <v>0</v>
      </c>
      <c r="I187" s="109">
        <v>0</v>
      </c>
      <c r="J187" s="109">
        <v>0</v>
      </c>
      <c r="K187" s="109">
        <v>0</v>
      </c>
      <c r="L187" s="109">
        <v>0</v>
      </c>
      <c r="M187" s="109">
        <v>0</v>
      </c>
      <c r="N187" s="111">
        <f t="shared" si="51"/>
        <v>0</v>
      </c>
      <c r="O187" s="111">
        <f t="shared" si="52"/>
        <v>0</v>
      </c>
      <c r="P187" s="139">
        <f t="shared" si="53"/>
        <v>0</v>
      </c>
    </row>
    <row r="188" spans="1:16" ht="34.5" customHeight="1">
      <c r="A188" s="291"/>
      <c r="B188" s="292"/>
      <c r="C188" s="109" t="s">
        <v>35</v>
      </c>
      <c r="D188" s="109">
        <v>0</v>
      </c>
      <c r="E188" s="109">
        <v>0</v>
      </c>
      <c r="F188" s="109">
        <v>0</v>
      </c>
      <c r="G188" s="109">
        <v>0</v>
      </c>
      <c r="H188" s="109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111">
        <f t="shared" si="51"/>
        <v>0</v>
      </c>
      <c r="O188" s="111">
        <f t="shared" si="52"/>
        <v>0</v>
      </c>
      <c r="P188" s="139">
        <f t="shared" si="53"/>
        <v>0</v>
      </c>
    </row>
    <row r="189" spans="1:16" ht="34.5" customHeight="1">
      <c r="A189" s="291"/>
      <c r="B189" s="292"/>
      <c r="C189" s="109" t="s">
        <v>100</v>
      </c>
      <c r="D189" s="109">
        <v>0</v>
      </c>
      <c r="E189" s="109">
        <v>0</v>
      </c>
      <c r="F189" s="109">
        <v>0</v>
      </c>
      <c r="G189" s="109">
        <v>0</v>
      </c>
      <c r="H189" s="109">
        <v>0</v>
      </c>
      <c r="I189" s="109">
        <v>0</v>
      </c>
      <c r="J189" s="109">
        <v>0</v>
      </c>
      <c r="K189" s="109">
        <v>0</v>
      </c>
      <c r="L189" s="109">
        <v>0</v>
      </c>
      <c r="M189" s="109">
        <v>0</v>
      </c>
      <c r="N189" s="111">
        <f t="shared" si="51"/>
        <v>0</v>
      </c>
      <c r="O189" s="111">
        <f t="shared" si="52"/>
        <v>0</v>
      </c>
      <c r="P189" s="139">
        <f t="shared" si="53"/>
        <v>0</v>
      </c>
    </row>
    <row r="190" spans="1:16" ht="34.5" customHeight="1">
      <c r="A190" s="291" t="s">
        <v>112</v>
      </c>
      <c r="B190" s="292"/>
      <c r="C190" s="109" t="s">
        <v>35</v>
      </c>
      <c r="D190" s="109">
        <v>5</v>
      </c>
      <c r="E190" s="109">
        <v>12</v>
      </c>
      <c r="F190" s="109">
        <v>0</v>
      </c>
      <c r="G190" s="109">
        <v>0</v>
      </c>
      <c r="H190" s="109">
        <v>0</v>
      </c>
      <c r="I190" s="109">
        <v>0</v>
      </c>
      <c r="J190" s="109">
        <v>0</v>
      </c>
      <c r="K190" s="109">
        <v>0</v>
      </c>
      <c r="L190" s="109">
        <v>0</v>
      </c>
      <c r="M190" s="109">
        <v>0</v>
      </c>
      <c r="N190" s="111">
        <f t="shared" si="51"/>
        <v>5</v>
      </c>
      <c r="O190" s="111">
        <f t="shared" si="52"/>
        <v>12</v>
      </c>
      <c r="P190" s="139">
        <f t="shared" si="53"/>
        <v>17</v>
      </c>
    </row>
    <row r="191" spans="1:16" ht="34.5" customHeight="1">
      <c r="A191" s="291" t="s">
        <v>132</v>
      </c>
      <c r="B191" s="292"/>
      <c r="C191" s="109" t="s">
        <v>131</v>
      </c>
      <c r="D191" s="109">
        <v>0</v>
      </c>
      <c r="E191" s="109">
        <v>0</v>
      </c>
      <c r="F191" s="109">
        <v>0</v>
      </c>
      <c r="G191" s="109">
        <v>0</v>
      </c>
      <c r="H191" s="109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111">
        <f>L191+J191+H191+F191+D191</f>
        <v>0</v>
      </c>
      <c r="O191" s="111">
        <f>M191+K191+I191+G191+E191</f>
        <v>0</v>
      </c>
      <c r="P191" s="139">
        <f>O191+N191</f>
        <v>0</v>
      </c>
    </row>
    <row r="192" spans="1:16" ht="34.5" customHeight="1">
      <c r="A192" s="291" t="s">
        <v>154</v>
      </c>
      <c r="B192" s="292"/>
      <c r="C192" s="109" t="s">
        <v>35</v>
      </c>
      <c r="D192" s="6">
        <v>3</v>
      </c>
      <c r="E192" s="6">
        <v>1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5">
        <f>L192+J192+H192+F192+D192</f>
        <v>3</v>
      </c>
      <c r="O192" s="5">
        <f>M192+K192+I192+G192+E192</f>
        <v>1</v>
      </c>
      <c r="P192" s="140">
        <f>O192+N192</f>
        <v>4</v>
      </c>
    </row>
    <row r="193" spans="1:16" ht="34.5" customHeight="1">
      <c r="A193" s="291"/>
      <c r="B193" s="292"/>
      <c r="C193" s="109" t="s">
        <v>100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5">
        <f>L193+J193+H193+F193+D193</f>
        <v>0</v>
      </c>
      <c r="O193" s="5">
        <f>M193+K193+I193+G193+E193</f>
        <v>0</v>
      </c>
      <c r="P193" s="140">
        <f>O193+N193</f>
        <v>0</v>
      </c>
    </row>
    <row r="194" spans="1:16" ht="34.5" customHeight="1">
      <c r="A194" s="296" t="s">
        <v>31</v>
      </c>
      <c r="B194" s="293"/>
      <c r="C194" s="111" t="s">
        <v>34</v>
      </c>
      <c r="D194" s="111">
        <f>D187+D184+D183</f>
        <v>0</v>
      </c>
      <c r="E194" s="111">
        <f aca="true" t="shared" si="54" ref="E194:M194">E187+E184+E183</f>
        <v>0</v>
      </c>
      <c r="F194" s="111">
        <f t="shared" si="54"/>
        <v>0</v>
      </c>
      <c r="G194" s="111">
        <f t="shared" si="54"/>
        <v>0</v>
      </c>
      <c r="H194" s="111">
        <f t="shared" si="54"/>
        <v>0</v>
      </c>
      <c r="I194" s="111">
        <f t="shared" si="54"/>
        <v>0</v>
      </c>
      <c r="J194" s="111">
        <f t="shared" si="54"/>
        <v>0</v>
      </c>
      <c r="K194" s="111">
        <f t="shared" si="54"/>
        <v>0</v>
      </c>
      <c r="L194" s="111">
        <f t="shared" si="54"/>
        <v>0</v>
      </c>
      <c r="M194" s="111">
        <f t="shared" si="54"/>
        <v>0</v>
      </c>
      <c r="N194" s="5">
        <f>L194+J194+H194+F194+D194</f>
        <v>0</v>
      </c>
      <c r="O194" s="5">
        <f>M194+K194+I194+G194+E194</f>
        <v>0</v>
      </c>
      <c r="P194" s="140">
        <f>O194+N194</f>
        <v>0</v>
      </c>
    </row>
    <row r="195" spans="1:16" ht="34.5" customHeight="1">
      <c r="A195" s="296"/>
      <c r="B195" s="293"/>
      <c r="C195" s="111" t="s">
        <v>35</v>
      </c>
      <c r="D195" s="111">
        <f>D192+D191+D190+D188+D185</f>
        <v>36</v>
      </c>
      <c r="E195" s="111">
        <f aca="true" t="shared" si="55" ref="E195:M195">E192+E191+E190+E188+E185</f>
        <v>24</v>
      </c>
      <c r="F195" s="111">
        <f t="shared" si="55"/>
        <v>0</v>
      </c>
      <c r="G195" s="111">
        <f t="shared" si="55"/>
        <v>0</v>
      </c>
      <c r="H195" s="111">
        <f t="shared" si="55"/>
        <v>0</v>
      </c>
      <c r="I195" s="111">
        <f t="shared" si="55"/>
        <v>0</v>
      </c>
      <c r="J195" s="111">
        <f t="shared" si="55"/>
        <v>0</v>
      </c>
      <c r="K195" s="111">
        <f t="shared" si="55"/>
        <v>0</v>
      </c>
      <c r="L195" s="111">
        <f t="shared" si="55"/>
        <v>0</v>
      </c>
      <c r="M195" s="111">
        <f t="shared" si="55"/>
        <v>0</v>
      </c>
      <c r="N195" s="5">
        <f>L195+J195+H195+F195+D195</f>
        <v>36</v>
      </c>
      <c r="O195" s="5">
        <f>M195+K195+I195+G195+E195</f>
        <v>24</v>
      </c>
      <c r="P195" s="140">
        <f>O195+N195</f>
        <v>60</v>
      </c>
    </row>
    <row r="196" spans="1:16" ht="34.5" customHeight="1" thickBot="1">
      <c r="A196" s="287"/>
      <c r="B196" s="288"/>
      <c r="C196" s="114" t="s">
        <v>100</v>
      </c>
      <c r="D196" s="114">
        <f>D193+D189+D186</f>
        <v>0</v>
      </c>
      <c r="E196" s="114">
        <f aca="true" t="shared" si="56" ref="E196:M196">E193+E189+E186</f>
        <v>0</v>
      </c>
      <c r="F196" s="114">
        <f t="shared" si="56"/>
        <v>0</v>
      </c>
      <c r="G196" s="114">
        <f t="shared" si="56"/>
        <v>0</v>
      </c>
      <c r="H196" s="114">
        <f t="shared" si="56"/>
        <v>0</v>
      </c>
      <c r="I196" s="114">
        <f t="shared" si="56"/>
        <v>0</v>
      </c>
      <c r="J196" s="114">
        <f t="shared" si="56"/>
        <v>0</v>
      </c>
      <c r="K196" s="114">
        <f t="shared" si="56"/>
        <v>0</v>
      </c>
      <c r="L196" s="114">
        <f t="shared" si="56"/>
        <v>0</v>
      </c>
      <c r="M196" s="114">
        <f t="shared" si="56"/>
        <v>0</v>
      </c>
      <c r="N196" s="145">
        <f>L196+J196+H196+F196+D196</f>
        <v>0</v>
      </c>
      <c r="O196" s="145">
        <f>M196+K196+I196+G196+E196</f>
        <v>0</v>
      </c>
      <c r="P196" s="146">
        <f>O196+N196</f>
        <v>0</v>
      </c>
    </row>
    <row r="197" spans="1:16" ht="34.5" customHeight="1" thickTop="1">
      <c r="A197" s="302" t="s">
        <v>114</v>
      </c>
      <c r="B197" s="303"/>
      <c r="C197" s="147" t="s">
        <v>34</v>
      </c>
      <c r="D197" s="147">
        <f>D194</f>
        <v>0</v>
      </c>
      <c r="E197" s="147">
        <f aca="true" t="shared" si="57" ref="E197:P197">E194</f>
        <v>0</v>
      </c>
      <c r="F197" s="147">
        <f t="shared" si="57"/>
        <v>0</v>
      </c>
      <c r="G197" s="147">
        <f t="shared" si="57"/>
        <v>0</v>
      </c>
      <c r="H197" s="147">
        <f t="shared" si="57"/>
        <v>0</v>
      </c>
      <c r="I197" s="147">
        <f t="shared" si="57"/>
        <v>0</v>
      </c>
      <c r="J197" s="147">
        <f t="shared" si="57"/>
        <v>0</v>
      </c>
      <c r="K197" s="147">
        <f t="shared" si="57"/>
        <v>0</v>
      </c>
      <c r="L197" s="147">
        <f t="shared" si="57"/>
        <v>0</v>
      </c>
      <c r="M197" s="147">
        <f t="shared" si="57"/>
        <v>0</v>
      </c>
      <c r="N197" s="147">
        <f t="shared" si="57"/>
        <v>0</v>
      </c>
      <c r="O197" s="147">
        <f t="shared" si="57"/>
        <v>0</v>
      </c>
      <c r="P197" s="148">
        <f t="shared" si="57"/>
        <v>0</v>
      </c>
    </row>
    <row r="198" spans="1:16" ht="34.5" customHeight="1">
      <c r="A198" s="297"/>
      <c r="B198" s="298"/>
      <c r="C198" s="141" t="s">
        <v>35</v>
      </c>
      <c r="D198" s="141">
        <f>D195+D180</f>
        <v>207</v>
      </c>
      <c r="E198" s="141">
        <f aca="true" t="shared" si="58" ref="E198:P198">E195+E180</f>
        <v>139</v>
      </c>
      <c r="F198" s="141">
        <f t="shared" si="58"/>
        <v>1</v>
      </c>
      <c r="G198" s="141">
        <f t="shared" si="58"/>
        <v>0</v>
      </c>
      <c r="H198" s="141">
        <f t="shared" si="58"/>
        <v>0</v>
      </c>
      <c r="I198" s="141">
        <f t="shared" si="58"/>
        <v>0</v>
      </c>
      <c r="J198" s="141">
        <f t="shared" si="58"/>
        <v>0</v>
      </c>
      <c r="K198" s="141">
        <f t="shared" si="58"/>
        <v>0</v>
      </c>
      <c r="L198" s="141">
        <f t="shared" si="58"/>
        <v>0</v>
      </c>
      <c r="M198" s="141">
        <f t="shared" si="58"/>
        <v>0</v>
      </c>
      <c r="N198" s="141">
        <f t="shared" si="58"/>
        <v>208</v>
      </c>
      <c r="O198" s="141">
        <f t="shared" si="58"/>
        <v>139</v>
      </c>
      <c r="P198" s="142">
        <f t="shared" si="58"/>
        <v>347</v>
      </c>
    </row>
    <row r="199" spans="1:16" ht="34.5" customHeight="1" thickBot="1">
      <c r="A199" s="299"/>
      <c r="B199" s="300"/>
      <c r="C199" s="143" t="s">
        <v>100</v>
      </c>
      <c r="D199" s="143">
        <f>D196+D181</f>
        <v>0</v>
      </c>
      <c r="E199" s="143">
        <f aca="true" t="shared" si="59" ref="E199:P199">E196+E181</f>
        <v>0</v>
      </c>
      <c r="F199" s="143">
        <f t="shared" si="59"/>
        <v>0</v>
      </c>
      <c r="G199" s="143">
        <f t="shared" si="59"/>
        <v>0</v>
      </c>
      <c r="H199" s="143">
        <f t="shared" si="59"/>
        <v>0</v>
      </c>
      <c r="I199" s="143">
        <f t="shared" si="59"/>
        <v>0</v>
      </c>
      <c r="J199" s="143">
        <f t="shared" si="59"/>
        <v>0</v>
      </c>
      <c r="K199" s="143">
        <f t="shared" si="59"/>
        <v>0</v>
      </c>
      <c r="L199" s="143">
        <f t="shared" si="59"/>
        <v>0</v>
      </c>
      <c r="M199" s="143">
        <f t="shared" si="59"/>
        <v>0</v>
      </c>
      <c r="N199" s="143">
        <f t="shared" si="59"/>
        <v>0</v>
      </c>
      <c r="O199" s="143">
        <f t="shared" si="59"/>
        <v>0</v>
      </c>
      <c r="P199" s="144">
        <f t="shared" si="59"/>
        <v>0</v>
      </c>
    </row>
    <row r="200" ht="28.5" thickTop="1"/>
  </sheetData>
  <sheetProtection/>
  <mergeCells count="124">
    <mergeCell ref="A138:A143"/>
    <mergeCell ref="A144:A155"/>
    <mergeCell ref="A156:A165"/>
    <mergeCell ref="A166:A169"/>
    <mergeCell ref="A132:B133"/>
    <mergeCell ref="A134:B135"/>
    <mergeCell ref="A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A190:B190"/>
    <mergeCell ref="A191:B191"/>
    <mergeCell ref="A192:B193"/>
    <mergeCell ref="A194:B196"/>
    <mergeCell ref="A197:B199"/>
    <mergeCell ref="A180:B182"/>
    <mergeCell ref="A183:B183"/>
    <mergeCell ref="A184:B184"/>
    <mergeCell ref="A185:B186"/>
    <mergeCell ref="A187:B189"/>
    <mergeCell ref="A170:B171"/>
    <mergeCell ref="A172:B173"/>
    <mergeCell ref="A174:B175"/>
    <mergeCell ref="A176:B177"/>
    <mergeCell ref="A178:B179"/>
    <mergeCell ref="B156:B157"/>
    <mergeCell ref="B158:B159"/>
    <mergeCell ref="B160:B161"/>
    <mergeCell ref="B162:B163"/>
    <mergeCell ref="B164:B165"/>
    <mergeCell ref="B166:B167"/>
    <mergeCell ref="B168:B169"/>
    <mergeCell ref="B126:B127"/>
    <mergeCell ref="B128:B129"/>
    <mergeCell ref="B130:B131"/>
    <mergeCell ref="A106:B107"/>
    <mergeCell ref="A108:B109"/>
    <mergeCell ref="A110:B111"/>
    <mergeCell ref="A112:B113"/>
    <mergeCell ref="A114:B115"/>
    <mergeCell ref="A104:B105"/>
    <mergeCell ref="A116:A121"/>
    <mergeCell ref="A122:A131"/>
    <mergeCell ref="B116:B117"/>
    <mergeCell ref="B118:B119"/>
    <mergeCell ref="B120:B121"/>
    <mergeCell ref="B122:B123"/>
    <mergeCell ref="B124:B125"/>
    <mergeCell ref="C104:C105"/>
    <mergeCell ref="D104:E104"/>
    <mergeCell ref="F104:G104"/>
    <mergeCell ref="H104:I104"/>
    <mergeCell ref="J104:K104"/>
    <mergeCell ref="L104:M104"/>
    <mergeCell ref="N104:P104"/>
    <mergeCell ref="A103:P103"/>
    <mergeCell ref="A92:B94"/>
    <mergeCell ref="A95:B97"/>
    <mergeCell ref="A90:B91"/>
    <mergeCell ref="A89:B89"/>
    <mergeCell ref="A88:B88"/>
    <mergeCell ref="A81:B81"/>
    <mergeCell ref="A76:B77"/>
    <mergeCell ref="A74:B75"/>
    <mergeCell ref="A68:B69"/>
    <mergeCell ref="A85:B87"/>
    <mergeCell ref="A83:B84"/>
    <mergeCell ref="A72:B73"/>
    <mergeCell ref="A70:B71"/>
    <mergeCell ref="A82:B82"/>
    <mergeCell ref="A78:B80"/>
    <mergeCell ref="A54:A57"/>
    <mergeCell ref="A58:A67"/>
    <mergeCell ref="H2:I2"/>
    <mergeCell ref="N2:P2"/>
    <mergeCell ref="B64:B65"/>
    <mergeCell ref="B66:B67"/>
    <mergeCell ref="B62:B63"/>
    <mergeCell ref="A12:B13"/>
    <mergeCell ref="A30:B31"/>
    <mergeCell ref="A32:B33"/>
    <mergeCell ref="A34:B35"/>
    <mergeCell ref="B20:B21"/>
    <mergeCell ref="B18:B19"/>
    <mergeCell ref="B16:B17"/>
    <mergeCell ref="B14:B15"/>
    <mergeCell ref="B26:B27"/>
    <mergeCell ref="B24:B25"/>
    <mergeCell ref="B22:B23"/>
    <mergeCell ref="B60:B61"/>
    <mergeCell ref="B58:B59"/>
    <mergeCell ref="B56:B57"/>
    <mergeCell ref="B54:B55"/>
    <mergeCell ref="C2:C3"/>
    <mergeCell ref="L2:M2"/>
    <mergeCell ref="J2:K2"/>
    <mergeCell ref="D2:E2"/>
    <mergeCell ref="F2:G2"/>
    <mergeCell ref="A1:P1"/>
    <mergeCell ref="A36:A39"/>
    <mergeCell ref="A40:A53"/>
    <mergeCell ref="A14:A17"/>
    <mergeCell ref="A18:A29"/>
    <mergeCell ref="A2:B3"/>
    <mergeCell ref="A4:B5"/>
    <mergeCell ref="A6:B7"/>
    <mergeCell ref="A8:B9"/>
    <mergeCell ref="A10:B11"/>
    <mergeCell ref="B28:B29"/>
    <mergeCell ref="B40:B41"/>
    <mergeCell ref="B38:B39"/>
    <mergeCell ref="B36:B37"/>
    <mergeCell ref="B50:B51"/>
    <mergeCell ref="B48:B49"/>
    <mergeCell ref="B46:B47"/>
    <mergeCell ref="B44:B45"/>
    <mergeCell ref="B42:B43"/>
    <mergeCell ref="B52:B53"/>
  </mergeCells>
  <printOptions horizontalCentered="1" verticalCentered="1"/>
  <pageMargins left="0.1968503937007874" right="0.1968503937007874" top="0.1968503937007874" bottom="0.1968503937007874" header="0" footer="0"/>
  <pageSetup horizontalDpi="200" verticalDpi="200" orientation="landscape" paperSize="9" scale="85" r:id="rId1"/>
  <rowBreaks count="12" manualBreakCount="12">
    <brk id="17" max="255" man="1"/>
    <brk id="35" max="255" man="1"/>
    <brk id="53" max="255" man="1"/>
    <brk id="69" max="255" man="1"/>
    <brk id="84" max="255" man="1"/>
    <brk id="97" max="255" man="1"/>
    <brk id="102" max="255" man="1"/>
    <brk id="121" max="255" man="1"/>
    <brk id="137" max="255" man="1"/>
    <brk id="155" max="255" man="1"/>
    <brk id="171" max="255" man="1"/>
    <brk id="18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97"/>
  <sheetViews>
    <sheetView rightToLeft="1" view="pageBreakPreview" zoomScale="60" zoomScalePageLayoutView="0" workbookViewId="0" topLeftCell="A1">
      <selection activeCell="AE5" sqref="AE5"/>
    </sheetView>
  </sheetViews>
  <sheetFormatPr defaultColWidth="9.140625" defaultRowHeight="15"/>
  <cols>
    <col min="1" max="1" width="6.140625" style="149" customWidth="1"/>
    <col min="2" max="2" width="9.28125" style="149" customWidth="1"/>
    <col min="3" max="3" width="7.421875" style="149" customWidth="1"/>
    <col min="4" max="4" width="5.421875" style="149" bestFit="1" customWidth="1"/>
    <col min="5" max="6" width="4.421875" style="149" bestFit="1" customWidth="1"/>
    <col min="7" max="7" width="3.8515625" style="149" bestFit="1" customWidth="1"/>
    <col min="8" max="16" width="4.421875" style="149" bestFit="1" customWidth="1"/>
    <col min="17" max="17" width="3.8515625" style="149" bestFit="1" customWidth="1"/>
    <col min="18" max="18" width="4.421875" style="149" bestFit="1" customWidth="1"/>
    <col min="19" max="19" width="3.8515625" style="149" bestFit="1" customWidth="1"/>
    <col min="20" max="20" width="4.421875" style="149" bestFit="1" customWidth="1"/>
    <col min="21" max="21" width="3.8515625" style="149" bestFit="1" customWidth="1"/>
    <col min="22" max="22" width="4.57421875" style="149" customWidth="1"/>
    <col min="23" max="23" width="3.8515625" style="149" bestFit="1" customWidth="1"/>
    <col min="24" max="24" width="4.421875" style="149" bestFit="1" customWidth="1"/>
    <col min="25" max="25" width="3.8515625" style="149" bestFit="1" customWidth="1"/>
    <col min="26" max="26" width="4.421875" style="149" bestFit="1" customWidth="1"/>
    <col min="27" max="27" width="3.8515625" style="149" bestFit="1" customWidth="1"/>
    <col min="28" max="28" width="4.57421875" style="149" customWidth="1"/>
    <col min="29" max="29" width="3.8515625" style="149" bestFit="1" customWidth="1"/>
    <col min="30" max="32" width="5.421875" style="149" bestFit="1" customWidth="1"/>
    <col min="33" max="16384" width="9.00390625" style="149" customWidth="1"/>
  </cols>
  <sheetData>
    <row r="1" spans="1:32" ht="44.25" customHeight="1">
      <c r="A1" s="324" t="s">
        <v>211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</row>
    <row r="2" spans="1:32" ht="44.25" customHeight="1" thickBo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</row>
    <row r="3" spans="1:32" ht="44.25" customHeight="1" thickTop="1">
      <c r="A3" s="275" t="s">
        <v>14</v>
      </c>
      <c r="B3" s="274"/>
      <c r="C3" s="274"/>
      <c r="D3" s="274" t="s">
        <v>15</v>
      </c>
      <c r="E3" s="274"/>
      <c r="F3" s="274" t="s">
        <v>115</v>
      </c>
      <c r="G3" s="274"/>
      <c r="H3" s="274" t="s">
        <v>17</v>
      </c>
      <c r="I3" s="274"/>
      <c r="J3" s="274" t="s">
        <v>116</v>
      </c>
      <c r="K3" s="274"/>
      <c r="L3" s="274" t="s">
        <v>138</v>
      </c>
      <c r="M3" s="274"/>
      <c r="N3" s="274" t="s">
        <v>20</v>
      </c>
      <c r="O3" s="274"/>
      <c r="P3" s="274" t="s">
        <v>117</v>
      </c>
      <c r="Q3" s="274"/>
      <c r="R3" s="274" t="s">
        <v>118</v>
      </c>
      <c r="S3" s="274"/>
      <c r="T3" s="274" t="s">
        <v>119</v>
      </c>
      <c r="U3" s="274"/>
      <c r="V3" s="274" t="s">
        <v>120</v>
      </c>
      <c r="W3" s="274"/>
      <c r="X3" s="274" t="s">
        <v>121</v>
      </c>
      <c r="Y3" s="274"/>
      <c r="Z3" s="274" t="s">
        <v>122</v>
      </c>
      <c r="AA3" s="274"/>
      <c r="AB3" s="274" t="s">
        <v>123</v>
      </c>
      <c r="AC3" s="274"/>
      <c r="AD3" s="320" t="s">
        <v>31</v>
      </c>
      <c r="AE3" s="320"/>
      <c r="AF3" s="321"/>
    </row>
    <row r="4" spans="1:32" ht="44.25" customHeight="1">
      <c r="A4" s="316"/>
      <c r="B4" s="317"/>
      <c r="C4" s="317"/>
      <c r="D4" s="56" t="s">
        <v>3</v>
      </c>
      <c r="E4" s="56" t="s">
        <v>4</v>
      </c>
      <c r="F4" s="56" t="s">
        <v>3</v>
      </c>
      <c r="G4" s="56" t="s">
        <v>4</v>
      </c>
      <c r="H4" s="56" t="s">
        <v>3</v>
      </c>
      <c r="I4" s="56" t="s">
        <v>4</v>
      </c>
      <c r="J4" s="56" t="s">
        <v>3</v>
      </c>
      <c r="K4" s="56" t="s">
        <v>4</v>
      </c>
      <c r="L4" s="56" t="s">
        <v>3</v>
      </c>
      <c r="M4" s="56" t="s">
        <v>4</v>
      </c>
      <c r="N4" s="56" t="s">
        <v>3</v>
      </c>
      <c r="O4" s="56" t="s">
        <v>4</v>
      </c>
      <c r="P4" s="56" t="s">
        <v>3</v>
      </c>
      <c r="Q4" s="56" t="s">
        <v>4</v>
      </c>
      <c r="R4" s="56" t="s">
        <v>3</v>
      </c>
      <c r="S4" s="56" t="s">
        <v>4</v>
      </c>
      <c r="T4" s="56" t="s">
        <v>3</v>
      </c>
      <c r="U4" s="56" t="s">
        <v>4</v>
      </c>
      <c r="V4" s="56" t="s">
        <v>3</v>
      </c>
      <c r="W4" s="56" t="s">
        <v>4</v>
      </c>
      <c r="X4" s="56" t="s">
        <v>3</v>
      </c>
      <c r="Y4" s="56" t="s">
        <v>4</v>
      </c>
      <c r="Z4" s="56" t="s">
        <v>3</v>
      </c>
      <c r="AA4" s="56" t="s">
        <v>4</v>
      </c>
      <c r="AB4" s="56" t="s">
        <v>3</v>
      </c>
      <c r="AC4" s="56" t="s">
        <v>4</v>
      </c>
      <c r="AD4" s="56" t="s">
        <v>3</v>
      </c>
      <c r="AE4" s="56" t="s">
        <v>4</v>
      </c>
      <c r="AF4" s="191" t="s">
        <v>28</v>
      </c>
    </row>
    <row r="5" spans="1:32" ht="44.25" customHeight="1">
      <c r="A5" s="305" t="s">
        <v>42</v>
      </c>
      <c r="B5" s="306"/>
      <c r="C5" s="173" t="s">
        <v>35</v>
      </c>
      <c r="D5" s="177">
        <v>154</v>
      </c>
      <c r="E5" s="177">
        <v>85</v>
      </c>
      <c r="F5" s="177">
        <v>9</v>
      </c>
      <c r="G5" s="177">
        <v>4</v>
      </c>
      <c r="H5" s="177">
        <v>74</v>
      </c>
      <c r="I5" s="177">
        <v>26</v>
      </c>
      <c r="J5" s="177">
        <v>61</v>
      </c>
      <c r="K5" s="177">
        <v>18</v>
      </c>
      <c r="L5" s="177">
        <v>62</v>
      </c>
      <c r="M5" s="177">
        <v>21</v>
      </c>
      <c r="N5" s="177">
        <v>86</v>
      </c>
      <c r="O5" s="177">
        <v>35</v>
      </c>
      <c r="P5" s="177">
        <v>25</v>
      </c>
      <c r="Q5" s="177">
        <v>3</v>
      </c>
      <c r="R5" s="177">
        <v>25</v>
      </c>
      <c r="S5" s="177">
        <v>4</v>
      </c>
      <c r="T5" s="177">
        <v>31</v>
      </c>
      <c r="U5" s="177">
        <v>5</v>
      </c>
      <c r="V5" s="177">
        <v>5</v>
      </c>
      <c r="W5" s="177">
        <v>0</v>
      </c>
      <c r="X5" s="177">
        <v>26</v>
      </c>
      <c r="Y5" s="177">
        <v>7</v>
      </c>
      <c r="Z5" s="177">
        <v>55</v>
      </c>
      <c r="AA5" s="177">
        <v>19</v>
      </c>
      <c r="AB5" s="177">
        <v>14</v>
      </c>
      <c r="AC5" s="177">
        <v>5</v>
      </c>
      <c r="AD5" s="151">
        <f aca="true" t="shared" si="0" ref="AD5:AD16">AB5+Z5+X5+V5+T5+R5+P5+N5+L5+J5+H5+F5+D5</f>
        <v>627</v>
      </c>
      <c r="AE5" s="151">
        <f aca="true" t="shared" si="1" ref="AE5:AE16">AC5+AA5+Y5+W5+U5+S5+Q5+O5+M5+K5+I5+G5+E5</f>
        <v>232</v>
      </c>
      <c r="AF5" s="152">
        <f aca="true" t="shared" si="2" ref="AF5:AF16">SUM(AD5:AE5)</f>
        <v>859</v>
      </c>
    </row>
    <row r="6" spans="1:32" ht="44.25" customHeight="1">
      <c r="A6" s="305"/>
      <c r="B6" s="306"/>
      <c r="C6" s="173" t="s">
        <v>30</v>
      </c>
      <c r="D6" s="177">
        <v>0</v>
      </c>
      <c r="E6" s="177">
        <v>0</v>
      </c>
      <c r="F6" s="177">
        <v>0</v>
      </c>
      <c r="G6" s="177">
        <v>0</v>
      </c>
      <c r="H6" s="177">
        <v>0</v>
      </c>
      <c r="I6" s="177">
        <v>0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0</v>
      </c>
      <c r="P6" s="177">
        <v>0</v>
      </c>
      <c r="Q6" s="177">
        <v>0</v>
      </c>
      <c r="R6" s="177">
        <v>0</v>
      </c>
      <c r="S6" s="177">
        <v>0</v>
      </c>
      <c r="T6" s="177">
        <v>0</v>
      </c>
      <c r="U6" s="177">
        <v>0</v>
      </c>
      <c r="V6" s="177">
        <v>0</v>
      </c>
      <c r="W6" s="177">
        <v>0</v>
      </c>
      <c r="X6" s="177">
        <v>0</v>
      </c>
      <c r="Y6" s="177">
        <v>0</v>
      </c>
      <c r="Z6" s="177">
        <v>0</v>
      </c>
      <c r="AA6" s="177">
        <v>0</v>
      </c>
      <c r="AB6" s="177">
        <v>0</v>
      </c>
      <c r="AC6" s="177">
        <v>0</v>
      </c>
      <c r="AD6" s="151">
        <f t="shared" si="0"/>
        <v>0</v>
      </c>
      <c r="AE6" s="151">
        <f t="shared" si="1"/>
        <v>0</v>
      </c>
      <c r="AF6" s="152">
        <f t="shared" si="2"/>
        <v>0</v>
      </c>
    </row>
    <row r="7" spans="1:32" ht="44.25" customHeight="1">
      <c r="A7" s="305" t="s">
        <v>101</v>
      </c>
      <c r="B7" s="306"/>
      <c r="C7" s="173" t="s">
        <v>35</v>
      </c>
      <c r="D7" s="153">
        <v>130</v>
      </c>
      <c r="E7" s="153">
        <v>64</v>
      </c>
      <c r="F7" s="153">
        <v>5</v>
      </c>
      <c r="G7" s="153">
        <v>0</v>
      </c>
      <c r="H7" s="153">
        <v>5</v>
      </c>
      <c r="I7" s="153">
        <v>9</v>
      </c>
      <c r="J7" s="153">
        <v>14</v>
      </c>
      <c r="K7" s="153">
        <v>4</v>
      </c>
      <c r="L7" s="153">
        <v>6</v>
      </c>
      <c r="M7" s="153">
        <v>8</v>
      </c>
      <c r="N7" s="153">
        <v>12</v>
      </c>
      <c r="O7" s="153">
        <v>4</v>
      </c>
      <c r="P7" s="153">
        <v>3</v>
      </c>
      <c r="Q7" s="153">
        <v>3</v>
      </c>
      <c r="R7" s="153">
        <v>2</v>
      </c>
      <c r="S7" s="153">
        <v>1</v>
      </c>
      <c r="T7" s="153">
        <v>7</v>
      </c>
      <c r="U7" s="153">
        <v>1</v>
      </c>
      <c r="V7" s="153">
        <v>0</v>
      </c>
      <c r="W7" s="153">
        <v>1</v>
      </c>
      <c r="X7" s="153">
        <v>10</v>
      </c>
      <c r="Y7" s="153">
        <v>4</v>
      </c>
      <c r="Z7" s="153">
        <v>12</v>
      </c>
      <c r="AA7" s="153">
        <v>3</v>
      </c>
      <c r="AB7" s="153">
        <v>4</v>
      </c>
      <c r="AC7" s="153">
        <v>1</v>
      </c>
      <c r="AD7" s="151">
        <f t="shared" si="0"/>
        <v>210</v>
      </c>
      <c r="AE7" s="151">
        <f t="shared" si="1"/>
        <v>103</v>
      </c>
      <c r="AF7" s="152">
        <f t="shared" si="2"/>
        <v>313</v>
      </c>
    </row>
    <row r="8" spans="1:32" ht="44.25" customHeight="1">
      <c r="A8" s="305"/>
      <c r="B8" s="306"/>
      <c r="C8" s="173" t="s">
        <v>30</v>
      </c>
      <c r="D8" s="153">
        <v>9</v>
      </c>
      <c r="E8" s="153">
        <v>6</v>
      </c>
      <c r="F8" s="153">
        <v>4</v>
      </c>
      <c r="G8" s="153">
        <v>0</v>
      </c>
      <c r="H8" s="153">
        <v>3</v>
      </c>
      <c r="I8" s="153">
        <v>0</v>
      </c>
      <c r="J8" s="153">
        <v>3</v>
      </c>
      <c r="K8" s="153">
        <v>1</v>
      </c>
      <c r="L8" s="153">
        <v>2</v>
      </c>
      <c r="M8" s="153">
        <v>2</v>
      </c>
      <c r="N8" s="153">
        <v>0</v>
      </c>
      <c r="O8" s="153">
        <v>2</v>
      </c>
      <c r="P8" s="153">
        <v>0</v>
      </c>
      <c r="Q8" s="153">
        <v>1</v>
      </c>
      <c r="R8" s="153">
        <v>1</v>
      </c>
      <c r="S8" s="153">
        <v>0</v>
      </c>
      <c r="T8" s="153">
        <v>0</v>
      </c>
      <c r="U8" s="153">
        <v>0</v>
      </c>
      <c r="V8" s="153">
        <v>0</v>
      </c>
      <c r="W8" s="153">
        <v>0</v>
      </c>
      <c r="X8" s="153">
        <v>0</v>
      </c>
      <c r="Y8" s="153">
        <v>0</v>
      </c>
      <c r="Z8" s="153">
        <v>2</v>
      </c>
      <c r="AA8" s="153">
        <v>1</v>
      </c>
      <c r="AB8" s="153">
        <v>0</v>
      </c>
      <c r="AC8" s="153">
        <v>0</v>
      </c>
      <c r="AD8" s="151">
        <f t="shared" si="0"/>
        <v>24</v>
      </c>
      <c r="AE8" s="151">
        <f t="shared" si="1"/>
        <v>13</v>
      </c>
      <c r="AF8" s="152">
        <f t="shared" si="2"/>
        <v>37</v>
      </c>
    </row>
    <row r="9" spans="1:32" ht="44.25" customHeight="1">
      <c r="A9" s="305" t="s">
        <v>44</v>
      </c>
      <c r="B9" s="306"/>
      <c r="C9" s="173" t="s">
        <v>35</v>
      </c>
      <c r="D9" s="153">
        <v>57</v>
      </c>
      <c r="E9" s="153">
        <v>98</v>
      </c>
      <c r="F9" s="153">
        <v>12</v>
      </c>
      <c r="G9" s="153">
        <v>3</v>
      </c>
      <c r="H9" s="153">
        <v>16</v>
      </c>
      <c r="I9" s="153">
        <v>24</v>
      </c>
      <c r="J9" s="153">
        <v>10</v>
      </c>
      <c r="K9" s="153">
        <v>9</v>
      </c>
      <c r="L9" s="153">
        <v>3</v>
      </c>
      <c r="M9" s="153">
        <v>3</v>
      </c>
      <c r="N9" s="153">
        <v>4</v>
      </c>
      <c r="O9" s="153">
        <v>6</v>
      </c>
      <c r="P9" s="153">
        <v>5</v>
      </c>
      <c r="Q9" s="153">
        <v>4</v>
      </c>
      <c r="R9" s="153">
        <v>4</v>
      </c>
      <c r="S9" s="153">
        <v>1</v>
      </c>
      <c r="T9" s="153">
        <v>8</v>
      </c>
      <c r="U9" s="153">
        <v>3</v>
      </c>
      <c r="V9" s="153">
        <v>2</v>
      </c>
      <c r="W9" s="153">
        <v>2</v>
      </c>
      <c r="X9" s="153">
        <v>0</v>
      </c>
      <c r="Y9" s="153">
        <v>3</v>
      </c>
      <c r="Z9" s="153">
        <v>8</v>
      </c>
      <c r="AA9" s="153">
        <v>4</v>
      </c>
      <c r="AB9" s="153">
        <v>0</v>
      </c>
      <c r="AC9" s="153">
        <v>2</v>
      </c>
      <c r="AD9" s="151">
        <f t="shared" si="0"/>
        <v>129</v>
      </c>
      <c r="AE9" s="151">
        <f t="shared" si="1"/>
        <v>162</v>
      </c>
      <c r="AF9" s="152">
        <f t="shared" si="2"/>
        <v>291</v>
      </c>
    </row>
    <row r="10" spans="1:32" ht="44.25" customHeight="1">
      <c r="A10" s="305"/>
      <c r="B10" s="306"/>
      <c r="C10" s="173" t="s">
        <v>30</v>
      </c>
      <c r="D10" s="153">
        <v>2</v>
      </c>
      <c r="E10" s="153">
        <v>2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0</v>
      </c>
      <c r="P10" s="153">
        <v>0</v>
      </c>
      <c r="Q10" s="153">
        <v>0</v>
      </c>
      <c r="R10" s="153">
        <v>0</v>
      </c>
      <c r="S10" s="153">
        <v>0</v>
      </c>
      <c r="T10" s="153">
        <v>0</v>
      </c>
      <c r="U10" s="153">
        <v>0</v>
      </c>
      <c r="V10" s="153">
        <v>0</v>
      </c>
      <c r="W10" s="153">
        <v>0</v>
      </c>
      <c r="X10" s="153">
        <v>1</v>
      </c>
      <c r="Y10" s="153">
        <v>0</v>
      </c>
      <c r="Z10" s="153">
        <v>0</v>
      </c>
      <c r="AA10" s="153">
        <v>0</v>
      </c>
      <c r="AB10" s="153">
        <v>0</v>
      </c>
      <c r="AC10" s="153">
        <v>0</v>
      </c>
      <c r="AD10" s="151">
        <f t="shared" si="0"/>
        <v>3</v>
      </c>
      <c r="AE10" s="151">
        <f t="shared" si="1"/>
        <v>2</v>
      </c>
      <c r="AF10" s="152">
        <f t="shared" si="2"/>
        <v>5</v>
      </c>
    </row>
    <row r="11" spans="1:32" ht="44.25" customHeight="1">
      <c r="A11" s="305" t="s">
        <v>102</v>
      </c>
      <c r="B11" s="306"/>
      <c r="C11" s="173" t="s">
        <v>35</v>
      </c>
      <c r="D11" s="153">
        <v>31</v>
      </c>
      <c r="E11" s="153">
        <v>26</v>
      </c>
      <c r="F11" s="153">
        <v>1</v>
      </c>
      <c r="G11" s="153">
        <v>2</v>
      </c>
      <c r="H11" s="153">
        <v>4</v>
      </c>
      <c r="I11" s="153">
        <v>4</v>
      </c>
      <c r="J11" s="153">
        <v>7</v>
      </c>
      <c r="K11" s="153">
        <v>7</v>
      </c>
      <c r="L11" s="153">
        <v>8</v>
      </c>
      <c r="M11" s="153">
        <v>12</v>
      </c>
      <c r="N11" s="153">
        <v>4</v>
      </c>
      <c r="O11" s="153">
        <v>8</v>
      </c>
      <c r="P11" s="153">
        <v>2</v>
      </c>
      <c r="Q11" s="153">
        <v>1</v>
      </c>
      <c r="R11" s="153">
        <v>2</v>
      </c>
      <c r="S11" s="153">
        <v>2</v>
      </c>
      <c r="T11" s="153">
        <v>5</v>
      </c>
      <c r="U11" s="153">
        <v>1</v>
      </c>
      <c r="V11" s="153">
        <v>0</v>
      </c>
      <c r="W11" s="153">
        <v>0</v>
      </c>
      <c r="X11" s="153">
        <v>9</v>
      </c>
      <c r="Y11" s="153">
        <v>6</v>
      </c>
      <c r="Z11" s="153">
        <v>10</v>
      </c>
      <c r="AA11" s="153">
        <v>2</v>
      </c>
      <c r="AB11" s="153">
        <v>5</v>
      </c>
      <c r="AC11" s="153">
        <v>4</v>
      </c>
      <c r="AD11" s="151">
        <f t="shared" si="0"/>
        <v>88</v>
      </c>
      <c r="AE11" s="151">
        <f t="shared" si="1"/>
        <v>75</v>
      </c>
      <c r="AF11" s="152">
        <f t="shared" si="2"/>
        <v>163</v>
      </c>
    </row>
    <row r="12" spans="1:32" ht="44.25" customHeight="1">
      <c r="A12" s="305"/>
      <c r="B12" s="306"/>
      <c r="C12" s="173" t="s">
        <v>30</v>
      </c>
      <c r="D12" s="153">
        <v>3</v>
      </c>
      <c r="E12" s="153">
        <v>4</v>
      </c>
      <c r="F12" s="153">
        <v>0</v>
      </c>
      <c r="G12" s="153">
        <v>0</v>
      </c>
      <c r="H12" s="153">
        <v>1</v>
      </c>
      <c r="I12" s="153">
        <v>0</v>
      </c>
      <c r="J12" s="153">
        <v>1</v>
      </c>
      <c r="K12" s="153">
        <v>1</v>
      </c>
      <c r="L12" s="153">
        <v>1</v>
      </c>
      <c r="M12" s="153">
        <v>2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1</v>
      </c>
      <c r="Y12" s="153">
        <v>0</v>
      </c>
      <c r="Z12" s="153">
        <v>3</v>
      </c>
      <c r="AA12" s="153">
        <v>0</v>
      </c>
      <c r="AB12" s="153">
        <v>0</v>
      </c>
      <c r="AC12" s="153">
        <v>0</v>
      </c>
      <c r="AD12" s="151">
        <f t="shared" si="0"/>
        <v>10</v>
      </c>
      <c r="AE12" s="151">
        <f t="shared" si="1"/>
        <v>7</v>
      </c>
      <c r="AF12" s="152">
        <f t="shared" si="2"/>
        <v>17</v>
      </c>
    </row>
    <row r="13" spans="1:32" ht="44.25" customHeight="1">
      <c r="A13" s="305" t="s">
        <v>46</v>
      </c>
      <c r="B13" s="306"/>
      <c r="C13" s="173" t="s">
        <v>35</v>
      </c>
      <c r="D13" s="153">
        <v>19</v>
      </c>
      <c r="E13" s="153">
        <v>14</v>
      </c>
      <c r="F13" s="153">
        <v>0</v>
      </c>
      <c r="G13" s="153">
        <v>0</v>
      </c>
      <c r="H13" s="153">
        <v>4</v>
      </c>
      <c r="I13" s="153">
        <v>4</v>
      </c>
      <c r="J13" s="153">
        <v>1</v>
      </c>
      <c r="K13" s="153">
        <v>1</v>
      </c>
      <c r="L13" s="153">
        <v>0</v>
      </c>
      <c r="M13" s="153">
        <v>5</v>
      </c>
      <c r="N13" s="153">
        <v>0</v>
      </c>
      <c r="O13" s="153">
        <v>4</v>
      </c>
      <c r="P13" s="153">
        <v>0</v>
      </c>
      <c r="Q13" s="153">
        <v>1</v>
      </c>
      <c r="R13" s="153">
        <v>0</v>
      </c>
      <c r="S13" s="153">
        <v>0</v>
      </c>
      <c r="T13" s="153">
        <v>0</v>
      </c>
      <c r="U13" s="153">
        <v>0</v>
      </c>
      <c r="V13" s="153">
        <v>0</v>
      </c>
      <c r="W13" s="153">
        <v>0</v>
      </c>
      <c r="X13" s="153">
        <v>0</v>
      </c>
      <c r="Y13" s="153">
        <v>1</v>
      </c>
      <c r="Z13" s="153">
        <v>1</v>
      </c>
      <c r="AA13" s="153">
        <v>0</v>
      </c>
      <c r="AB13" s="153">
        <v>0</v>
      </c>
      <c r="AC13" s="153">
        <v>1</v>
      </c>
      <c r="AD13" s="151">
        <f t="shared" si="0"/>
        <v>25</v>
      </c>
      <c r="AE13" s="151">
        <f t="shared" si="1"/>
        <v>31</v>
      </c>
      <c r="AF13" s="152">
        <f t="shared" si="2"/>
        <v>56</v>
      </c>
    </row>
    <row r="14" spans="1:32" ht="44.25" customHeight="1">
      <c r="A14" s="305"/>
      <c r="B14" s="306"/>
      <c r="C14" s="173" t="s">
        <v>30</v>
      </c>
      <c r="D14" s="153">
        <v>1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  <c r="W14" s="153">
        <v>0</v>
      </c>
      <c r="X14" s="153">
        <v>0</v>
      </c>
      <c r="Y14" s="153">
        <v>0</v>
      </c>
      <c r="Z14" s="153">
        <v>0</v>
      </c>
      <c r="AA14" s="153">
        <v>0</v>
      </c>
      <c r="AB14" s="153">
        <v>0</v>
      </c>
      <c r="AC14" s="153">
        <v>0</v>
      </c>
      <c r="AD14" s="151">
        <f t="shared" si="0"/>
        <v>1</v>
      </c>
      <c r="AE14" s="151">
        <f t="shared" si="1"/>
        <v>0</v>
      </c>
      <c r="AF14" s="152">
        <f t="shared" si="2"/>
        <v>1</v>
      </c>
    </row>
    <row r="15" spans="1:32" ht="44.25" customHeight="1">
      <c r="A15" s="308" t="s">
        <v>103</v>
      </c>
      <c r="B15" s="307" t="s">
        <v>141</v>
      </c>
      <c r="C15" s="50" t="s">
        <v>35</v>
      </c>
      <c r="D15" s="154">
        <v>38</v>
      </c>
      <c r="E15" s="154">
        <v>6</v>
      </c>
      <c r="F15" s="154">
        <v>0</v>
      </c>
      <c r="G15" s="154">
        <v>0</v>
      </c>
      <c r="H15" s="154">
        <v>0</v>
      </c>
      <c r="I15" s="154">
        <v>0</v>
      </c>
      <c r="J15" s="154">
        <v>3</v>
      </c>
      <c r="K15" s="154">
        <v>0</v>
      </c>
      <c r="L15" s="154">
        <v>2</v>
      </c>
      <c r="M15" s="154">
        <v>0</v>
      </c>
      <c r="N15" s="154">
        <v>3</v>
      </c>
      <c r="O15" s="154">
        <v>1</v>
      </c>
      <c r="P15" s="154">
        <v>1</v>
      </c>
      <c r="Q15" s="154">
        <v>0</v>
      </c>
      <c r="R15" s="154">
        <v>0</v>
      </c>
      <c r="S15" s="154">
        <v>0</v>
      </c>
      <c r="T15" s="154">
        <v>4</v>
      </c>
      <c r="U15" s="154">
        <v>0</v>
      </c>
      <c r="V15" s="154">
        <v>0</v>
      </c>
      <c r="W15" s="154">
        <v>0</v>
      </c>
      <c r="X15" s="154">
        <v>2</v>
      </c>
      <c r="Y15" s="154">
        <v>0</v>
      </c>
      <c r="Z15" s="154">
        <v>8</v>
      </c>
      <c r="AA15" s="154">
        <v>1</v>
      </c>
      <c r="AB15" s="154">
        <v>3</v>
      </c>
      <c r="AC15" s="154">
        <v>0</v>
      </c>
      <c r="AD15" s="151">
        <f t="shared" si="0"/>
        <v>64</v>
      </c>
      <c r="AE15" s="151">
        <f t="shared" si="1"/>
        <v>8</v>
      </c>
      <c r="AF15" s="152">
        <f t="shared" si="2"/>
        <v>72</v>
      </c>
    </row>
    <row r="16" spans="1:32" ht="44.25" customHeight="1">
      <c r="A16" s="308"/>
      <c r="B16" s="307"/>
      <c r="C16" s="50" t="s">
        <v>30</v>
      </c>
      <c r="D16" s="154">
        <v>0</v>
      </c>
      <c r="E16" s="154">
        <v>0</v>
      </c>
      <c r="F16" s="154">
        <v>0</v>
      </c>
      <c r="G16" s="154">
        <v>0</v>
      </c>
      <c r="H16" s="154">
        <v>0</v>
      </c>
      <c r="I16" s="154">
        <v>0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0</v>
      </c>
      <c r="Q16" s="154">
        <v>0</v>
      </c>
      <c r="R16" s="154">
        <v>0</v>
      </c>
      <c r="S16" s="154">
        <v>0</v>
      </c>
      <c r="T16" s="154">
        <v>0</v>
      </c>
      <c r="U16" s="154">
        <v>0</v>
      </c>
      <c r="V16" s="154">
        <v>0</v>
      </c>
      <c r="W16" s="154">
        <v>0</v>
      </c>
      <c r="X16" s="154">
        <v>0</v>
      </c>
      <c r="Y16" s="154">
        <v>0</v>
      </c>
      <c r="Z16" s="154">
        <v>0</v>
      </c>
      <c r="AA16" s="154">
        <v>0</v>
      </c>
      <c r="AB16" s="154">
        <v>0</v>
      </c>
      <c r="AC16" s="154">
        <v>0</v>
      </c>
      <c r="AD16" s="151">
        <f t="shared" si="0"/>
        <v>0</v>
      </c>
      <c r="AE16" s="151">
        <f t="shared" si="1"/>
        <v>0</v>
      </c>
      <c r="AF16" s="152">
        <f t="shared" si="2"/>
        <v>0</v>
      </c>
    </row>
    <row r="17" spans="1:32" ht="44.25" customHeight="1">
      <c r="A17" s="308"/>
      <c r="B17" s="307" t="s">
        <v>142</v>
      </c>
      <c r="C17" s="50" t="s">
        <v>35</v>
      </c>
      <c r="D17" s="154">
        <v>32</v>
      </c>
      <c r="E17" s="154">
        <v>11</v>
      </c>
      <c r="F17" s="154">
        <v>0</v>
      </c>
      <c r="G17" s="154">
        <v>0</v>
      </c>
      <c r="H17" s="154">
        <v>1</v>
      </c>
      <c r="I17" s="154">
        <v>1</v>
      </c>
      <c r="J17" s="154">
        <v>3</v>
      </c>
      <c r="K17" s="154">
        <v>1</v>
      </c>
      <c r="L17" s="154">
        <v>3</v>
      </c>
      <c r="M17" s="154">
        <v>3</v>
      </c>
      <c r="N17" s="154">
        <v>2</v>
      </c>
      <c r="O17" s="154">
        <v>1</v>
      </c>
      <c r="P17" s="154">
        <v>0</v>
      </c>
      <c r="Q17" s="154">
        <v>1</v>
      </c>
      <c r="R17" s="154">
        <v>5</v>
      </c>
      <c r="S17" s="154">
        <v>0</v>
      </c>
      <c r="T17" s="154">
        <v>2</v>
      </c>
      <c r="U17" s="154">
        <v>0</v>
      </c>
      <c r="V17" s="154">
        <v>0</v>
      </c>
      <c r="W17" s="154">
        <v>0</v>
      </c>
      <c r="X17" s="154">
        <v>3</v>
      </c>
      <c r="Y17" s="154">
        <v>0</v>
      </c>
      <c r="Z17" s="154">
        <v>5</v>
      </c>
      <c r="AA17" s="154">
        <v>1</v>
      </c>
      <c r="AB17" s="154">
        <v>1</v>
      </c>
      <c r="AC17" s="154">
        <v>1</v>
      </c>
      <c r="AD17" s="151">
        <f aca="true" t="shared" si="3" ref="AD17:AD30">AB17+Z17+X17+V17+T17+R17+P17+N17+L17+J17+H17+F17+D17</f>
        <v>57</v>
      </c>
      <c r="AE17" s="151">
        <f aca="true" t="shared" si="4" ref="AE17:AE30">AC17+AA17+Y17+W17+U17+S17+Q17+O17+M17+K17+I17+G17+E17</f>
        <v>20</v>
      </c>
      <c r="AF17" s="152">
        <f aca="true" t="shared" si="5" ref="AF17:AF30">SUM(AD17:AE17)</f>
        <v>77</v>
      </c>
    </row>
    <row r="18" spans="1:32" ht="44.25" customHeight="1">
      <c r="A18" s="308"/>
      <c r="B18" s="307"/>
      <c r="C18" s="50" t="s">
        <v>30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54">
        <v>0</v>
      </c>
      <c r="Q18" s="154">
        <v>0</v>
      </c>
      <c r="R18" s="154">
        <v>0</v>
      </c>
      <c r="S18" s="154">
        <v>0</v>
      </c>
      <c r="T18" s="154">
        <v>0</v>
      </c>
      <c r="U18" s="154">
        <v>0</v>
      </c>
      <c r="V18" s="154">
        <v>0</v>
      </c>
      <c r="W18" s="154">
        <v>0</v>
      </c>
      <c r="X18" s="154">
        <v>0</v>
      </c>
      <c r="Y18" s="154">
        <v>0</v>
      </c>
      <c r="Z18" s="154">
        <v>0</v>
      </c>
      <c r="AA18" s="154">
        <v>0</v>
      </c>
      <c r="AB18" s="154">
        <v>0</v>
      </c>
      <c r="AC18" s="154">
        <v>0</v>
      </c>
      <c r="AD18" s="151">
        <f t="shared" si="3"/>
        <v>0</v>
      </c>
      <c r="AE18" s="151">
        <f t="shared" si="4"/>
        <v>0</v>
      </c>
      <c r="AF18" s="152">
        <f t="shared" si="5"/>
        <v>0</v>
      </c>
    </row>
    <row r="19" spans="1:32" ht="44.25" customHeight="1">
      <c r="A19" s="308"/>
      <c r="B19" s="307" t="s">
        <v>143</v>
      </c>
      <c r="C19" s="50" t="s">
        <v>35</v>
      </c>
      <c r="D19" s="154">
        <v>30</v>
      </c>
      <c r="E19" s="154">
        <v>7</v>
      </c>
      <c r="F19" s="154">
        <v>0</v>
      </c>
      <c r="G19" s="154">
        <v>0</v>
      </c>
      <c r="H19" s="154">
        <v>1</v>
      </c>
      <c r="I19" s="154">
        <v>1</v>
      </c>
      <c r="J19" s="154">
        <v>3</v>
      </c>
      <c r="K19" s="154">
        <v>1</v>
      </c>
      <c r="L19" s="154">
        <v>0</v>
      </c>
      <c r="M19" s="154">
        <v>0</v>
      </c>
      <c r="N19" s="154">
        <v>1</v>
      </c>
      <c r="O19" s="154">
        <v>1</v>
      </c>
      <c r="P19" s="154">
        <v>0</v>
      </c>
      <c r="Q19" s="154">
        <v>0</v>
      </c>
      <c r="R19" s="154">
        <v>1</v>
      </c>
      <c r="S19" s="154">
        <v>0</v>
      </c>
      <c r="T19" s="154">
        <v>0</v>
      </c>
      <c r="U19" s="154">
        <v>0</v>
      </c>
      <c r="V19" s="154">
        <v>0</v>
      </c>
      <c r="W19" s="154">
        <v>0</v>
      </c>
      <c r="X19" s="154">
        <v>1</v>
      </c>
      <c r="Y19" s="154">
        <v>0</v>
      </c>
      <c r="Z19" s="154">
        <v>6</v>
      </c>
      <c r="AA19" s="154">
        <v>1</v>
      </c>
      <c r="AB19" s="154">
        <v>1</v>
      </c>
      <c r="AC19" s="154">
        <v>1</v>
      </c>
      <c r="AD19" s="151">
        <f t="shared" si="3"/>
        <v>44</v>
      </c>
      <c r="AE19" s="151">
        <f t="shared" si="4"/>
        <v>12</v>
      </c>
      <c r="AF19" s="152">
        <f t="shared" si="5"/>
        <v>56</v>
      </c>
    </row>
    <row r="20" spans="1:32" ht="44.25" customHeight="1">
      <c r="A20" s="308"/>
      <c r="B20" s="307"/>
      <c r="C20" s="50" t="s">
        <v>30</v>
      </c>
      <c r="D20" s="154">
        <v>2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1</v>
      </c>
      <c r="O20" s="154">
        <v>0</v>
      </c>
      <c r="P20" s="154">
        <v>0</v>
      </c>
      <c r="Q20" s="154">
        <v>0</v>
      </c>
      <c r="R20" s="154">
        <v>0</v>
      </c>
      <c r="S20" s="154">
        <v>0</v>
      </c>
      <c r="T20" s="154">
        <v>0</v>
      </c>
      <c r="U20" s="154">
        <v>0</v>
      </c>
      <c r="V20" s="154">
        <v>0</v>
      </c>
      <c r="W20" s="154">
        <v>0</v>
      </c>
      <c r="X20" s="154">
        <v>0</v>
      </c>
      <c r="Y20" s="154">
        <v>0</v>
      </c>
      <c r="Z20" s="154">
        <v>0</v>
      </c>
      <c r="AA20" s="154">
        <v>0</v>
      </c>
      <c r="AB20" s="154">
        <v>0</v>
      </c>
      <c r="AC20" s="154">
        <v>0</v>
      </c>
      <c r="AD20" s="151">
        <f t="shared" si="3"/>
        <v>3</v>
      </c>
      <c r="AE20" s="151">
        <f t="shared" si="4"/>
        <v>0</v>
      </c>
      <c r="AF20" s="152">
        <f t="shared" si="5"/>
        <v>3</v>
      </c>
    </row>
    <row r="21" spans="1:32" ht="51.75" customHeight="1">
      <c r="A21" s="308"/>
      <c r="B21" s="307" t="s">
        <v>144</v>
      </c>
      <c r="C21" s="50" t="s">
        <v>35</v>
      </c>
      <c r="D21" s="154">
        <v>22</v>
      </c>
      <c r="E21" s="154">
        <v>10</v>
      </c>
      <c r="F21" s="154">
        <v>0</v>
      </c>
      <c r="G21" s="154">
        <v>0</v>
      </c>
      <c r="H21" s="154">
        <v>0</v>
      </c>
      <c r="I21" s="154">
        <v>0</v>
      </c>
      <c r="J21" s="154">
        <v>1</v>
      </c>
      <c r="K21" s="154">
        <v>0</v>
      </c>
      <c r="L21" s="154">
        <v>1</v>
      </c>
      <c r="M21" s="154">
        <v>0</v>
      </c>
      <c r="N21" s="154">
        <v>1</v>
      </c>
      <c r="O21" s="154">
        <v>1</v>
      </c>
      <c r="P21" s="154">
        <v>1</v>
      </c>
      <c r="Q21" s="154">
        <v>0</v>
      </c>
      <c r="R21" s="154">
        <v>0</v>
      </c>
      <c r="S21" s="154">
        <v>0</v>
      </c>
      <c r="T21" s="154">
        <v>0</v>
      </c>
      <c r="U21" s="154">
        <v>0</v>
      </c>
      <c r="V21" s="154">
        <v>0</v>
      </c>
      <c r="W21" s="154">
        <v>0</v>
      </c>
      <c r="X21" s="154">
        <v>0</v>
      </c>
      <c r="Y21" s="154">
        <v>2</v>
      </c>
      <c r="Z21" s="154">
        <v>4</v>
      </c>
      <c r="AA21" s="154">
        <v>0</v>
      </c>
      <c r="AB21" s="154">
        <v>1</v>
      </c>
      <c r="AC21" s="154">
        <v>0</v>
      </c>
      <c r="AD21" s="151">
        <f t="shared" si="3"/>
        <v>31</v>
      </c>
      <c r="AE21" s="151">
        <f t="shared" si="4"/>
        <v>13</v>
      </c>
      <c r="AF21" s="152">
        <f t="shared" si="5"/>
        <v>44</v>
      </c>
    </row>
    <row r="22" spans="1:32" ht="51.75" customHeight="1">
      <c r="A22" s="308"/>
      <c r="B22" s="307"/>
      <c r="C22" s="50" t="s">
        <v>30</v>
      </c>
      <c r="D22" s="154">
        <v>0</v>
      </c>
      <c r="E22" s="154">
        <v>1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2</v>
      </c>
      <c r="O22" s="154">
        <v>0</v>
      </c>
      <c r="P22" s="154">
        <v>0</v>
      </c>
      <c r="Q22" s="154">
        <v>0</v>
      </c>
      <c r="R22" s="154">
        <v>0</v>
      </c>
      <c r="S22" s="154">
        <v>0</v>
      </c>
      <c r="T22" s="154">
        <v>0</v>
      </c>
      <c r="U22" s="154">
        <v>0</v>
      </c>
      <c r="V22" s="154">
        <v>0</v>
      </c>
      <c r="W22" s="154">
        <v>0</v>
      </c>
      <c r="X22" s="154">
        <v>0</v>
      </c>
      <c r="Y22" s="154">
        <v>0</v>
      </c>
      <c r="Z22" s="154">
        <v>0</v>
      </c>
      <c r="AA22" s="154">
        <v>0</v>
      </c>
      <c r="AB22" s="154">
        <v>0</v>
      </c>
      <c r="AC22" s="154">
        <v>0</v>
      </c>
      <c r="AD22" s="151">
        <f t="shared" si="3"/>
        <v>2</v>
      </c>
      <c r="AE22" s="151">
        <f t="shared" si="4"/>
        <v>1</v>
      </c>
      <c r="AF22" s="152">
        <f t="shared" si="5"/>
        <v>3</v>
      </c>
    </row>
    <row r="23" spans="1:32" ht="44.25" customHeight="1">
      <c r="A23" s="308"/>
      <c r="B23" s="307" t="s">
        <v>145</v>
      </c>
      <c r="C23" s="50" t="s">
        <v>35</v>
      </c>
      <c r="D23" s="154">
        <v>23</v>
      </c>
      <c r="E23" s="154">
        <v>13</v>
      </c>
      <c r="F23" s="154">
        <v>0</v>
      </c>
      <c r="G23" s="154">
        <v>0</v>
      </c>
      <c r="H23" s="154">
        <v>3</v>
      </c>
      <c r="I23" s="154">
        <v>1</v>
      </c>
      <c r="J23" s="154">
        <v>2</v>
      </c>
      <c r="K23" s="154">
        <v>0</v>
      </c>
      <c r="L23" s="154">
        <v>1</v>
      </c>
      <c r="M23" s="154">
        <v>0</v>
      </c>
      <c r="N23" s="154">
        <v>5</v>
      </c>
      <c r="O23" s="154">
        <v>0</v>
      </c>
      <c r="P23" s="154">
        <v>2</v>
      </c>
      <c r="Q23" s="154">
        <v>0</v>
      </c>
      <c r="R23" s="154">
        <v>1</v>
      </c>
      <c r="S23" s="154">
        <v>1</v>
      </c>
      <c r="T23" s="154">
        <v>0</v>
      </c>
      <c r="U23" s="154">
        <v>0</v>
      </c>
      <c r="V23" s="154">
        <v>0</v>
      </c>
      <c r="W23" s="154">
        <v>0</v>
      </c>
      <c r="X23" s="154">
        <v>2</v>
      </c>
      <c r="Y23" s="154">
        <v>1</v>
      </c>
      <c r="Z23" s="154">
        <v>3</v>
      </c>
      <c r="AA23" s="154">
        <v>1</v>
      </c>
      <c r="AB23" s="154">
        <v>1</v>
      </c>
      <c r="AC23" s="154">
        <v>1</v>
      </c>
      <c r="AD23" s="151">
        <f t="shared" si="3"/>
        <v>43</v>
      </c>
      <c r="AE23" s="151">
        <f t="shared" si="4"/>
        <v>18</v>
      </c>
      <c r="AF23" s="152">
        <f t="shared" si="5"/>
        <v>61</v>
      </c>
    </row>
    <row r="24" spans="1:32" ht="44.25" customHeight="1">
      <c r="A24" s="308"/>
      <c r="B24" s="307"/>
      <c r="C24" s="50" t="s">
        <v>30</v>
      </c>
      <c r="D24" s="154">
        <v>1</v>
      </c>
      <c r="E24" s="154">
        <v>1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1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0</v>
      </c>
      <c r="S24" s="154">
        <v>0</v>
      </c>
      <c r="T24" s="154">
        <v>0</v>
      </c>
      <c r="U24" s="154">
        <v>0</v>
      </c>
      <c r="V24" s="154">
        <v>0</v>
      </c>
      <c r="W24" s="154">
        <v>0</v>
      </c>
      <c r="X24" s="154">
        <v>0</v>
      </c>
      <c r="Y24" s="154">
        <v>0</v>
      </c>
      <c r="Z24" s="154">
        <v>0</v>
      </c>
      <c r="AA24" s="154">
        <v>0</v>
      </c>
      <c r="AB24" s="154">
        <v>0</v>
      </c>
      <c r="AC24" s="154">
        <v>0</v>
      </c>
      <c r="AD24" s="151">
        <f t="shared" si="3"/>
        <v>2</v>
      </c>
      <c r="AE24" s="151">
        <f t="shared" si="4"/>
        <v>1</v>
      </c>
      <c r="AF24" s="152">
        <f t="shared" si="5"/>
        <v>3</v>
      </c>
    </row>
    <row r="25" spans="1:32" ht="35.25" customHeight="1">
      <c r="A25" s="308"/>
      <c r="B25" s="307" t="s">
        <v>146</v>
      </c>
      <c r="C25" s="50" t="s">
        <v>35</v>
      </c>
      <c r="D25" s="154">
        <v>14</v>
      </c>
      <c r="E25" s="154">
        <v>9</v>
      </c>
      <c r="F25" s="154">
        <v>0</v>
      </c>
      <c r="G25" s="154">
        <v>0</v>
      </c>
      <c r="H25" s="154">
        <v>1</v>
      </c>
      <c r="I25" s="154">
        <v>0</v>
      </c>
      <c r="J25" s="154">
        <v>1</v>
      </c>
      <c r="K25" s="154">
        <v>2</v>
      </c>
      <c r="L25" s="154">
        <v>0</v>
      </c>
      <c r="M25" s="154">
        <v>0</v>
      </c>
      <c r="N25" s="154">
        <v>1</v>
      </c>
      <c r="O25" s="154">
        <v>0</v>
      </c>
      <c r="P25" s="154">
        <v>0</v>
      </c>
      <c r="Q25" s="154">
        <v>0</v>
      </c>
      <c r="R25" s="154">
        <v>3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1</v>
      </c>
      <c r="Y25" s="154">
        <v>1</v>
      </c>
      <c r="Z25" s="154">
        <v>1</v>
      </c>
      <c r="AA25" s="154">
        <v>0</v>
      </c>
      <c r="AB25" s="154">
        <v>0</v>
      </c>
      <c r="AC25" s="154">
        <v>0</v>
      </c>
      <c r="AD25" s="151">
        <f t="shared" si="3"/>
        <v>22</v>
      </c>
      <c r="AE25" s="151">
        <f t="shared" si="4"/>
        <v>12</v>
      </c>
      <c r="AF25" s="152">
        <f t="shared" si="5"/>
        <v>34</v>
      </c>
    </row>
    <row r="26" spans="1:32" ht="31.5" customHeight="1">
      <c r="A26" s="308"/>
      <c r="B26" s="307"/>
      <c r="C26" s="50" t="s">
        <v>30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4">
        <v>0</v>
      </c>
      <c r="AA26" s="154">
        <v>0</v>
      </c>
      <c r="AB26" s="154">
        <v>0</v>
      </c>
      <c r="AC26" s="154">
        <v>0</v>
      </c>
      <c r="AD26" s="151">
        <f t="shared" si="3"/>
        <v>0</v>
      </c>
      <c r="AE26" s="151">
        <f t="shared" si="4"/>
        <v>0</v>
      </c>
      <c r="AF26" s="152">
        <f t="shared" si="5"/>
        <v>0</v>
      </c>
    </row>
    <row r="27" spans="1:32" ht="34.5" customHeight="1">
      <c r="A27" s="308" t="s">
        <v>210</v>
      </c>
      <c r="B27" s="307" t="s">
        <v>147</v>
      </c>
      <c r="C27" s="50" t="s">
        <v>35</v>
      </c>
      <c r="D27" s="154">
        <v>3</v>
      </c>
      <c r="E27" s="154">
        <v>2</v>
      </c>
      <c r="F27" s="154">
        <v>0</v>
      </c>
      <c r="G27" s="154">
        <v>0</v>
      </c>
      <c r="H27" s="154">
        <v>0</v>
      </c>
      <c r="I27" s="154">
        <v>0</v>
      </c>
      <c r="J27" s="154">
        <v>1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1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1</v>
      </c>
      <c r="Y27" s="154">
        <v>0</v>
      </c>
      <c r="Z27" s="154">
        <v>0</v>
      </c>
      <c r="AA27" s="154">
        <v>1</v>
      </c>
      <c r="AB27" s="154">
        <v>0</v>
      </c>
      <c r="AC27" s="154">
        <v>0</v>
      </c>
      <c r="AD27" s="151">
        <f t="shared" si="3"/>
        <v>6</v>
      </c>
      <c r="AE27" s="151">
        <f t="shared" si="4"/>
        <v>3</v>
      </c>
      <c r="AF27" s="152">
        <f t="shared" si="5"/>
        <v>9</v>
      </c>
    </row>
    <row r="28" spans="1:32" ht="35.25" customHeight="1">
      <c r="A28" s="308"/>
      <c r="B28" s="307"/>
      <c r="C28" s="50" t="s">
        <v>30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4">
        <v>0</v>
      </c>
      <c r="AA28" s="154">
        <v>0</v>
      </c>
      <c r="AB28" s="154">
        <v>0</v>
      </c>
      <c r="AC28" s="154">
        <v>0</v>
      </c>
      <c r="AD28" s="151">
        <f t="shared" si="3"/>
        <v>0</v>
      </c>
      <c r="AE28" s="151">
        <f t="shared" si="4"/>
        <v>0</v>
      </c>
      <c r="AF28" s="152">
        <f t="shared" si="5"/>
        <v>0</v>
      </c>
    </row>
    <row r="29" spans="1:32" ht="30.75" customHeight="1">
      <c r="A29" s="308"/>
      <c r="B29" s="309" t="s">
        <v>149</v>
      </c>
      <c r="C29" s="171" t="s">
        <v>35</v>
      </c>
      <c r="D29" s="151">
        <f>D27+D25+D23+D21+D19+D17+D15</f>
        <v>162</v>
      </c>
      <c r="E29" s="151">
        <f aca="true" t="shared" si="6" ref="E29:AC29">E27+E25+E23+E21+E19+E17+E15</f>
        <v>58</v>
      </c>
      <c r="F29" s="151">
        <f t="shared" si="6"/>
        <v>0</v>
      </c>
      <c r="G29" s="151">
        <f t="shared" si="6"/>
        <v>0</v>
      </c>
      <c r="H29" s="151">
        <f t="shared" si="6"/>
        <v>6</v>
      </c>
      <c r="I29" s="151">
        <f t="shared" si="6"/>
        <v>3</v>
      </c>
      <c r="J29" s="151">
        <f t="shared" si="6"/>
        <v>14</v>
      </c>
      <c r="K29" s="151">
        <f t="shared" si="6"/>
        <v>4</v>
      </c>
      <c r="L29" s="151">
        <f t="shared" si="6"/>
        <v>7</v>
      </c>
      <c r="M29" s="151">
        <f t="shared" si="6"/>
        <v>3</v>
      </c>
      <c r="N29" s="151">
        <f t="shared" si="6"/>
        <v>13</v>
      </c>
      <c r="O29" s="151">
        <f t="shared" si="6"/>
        <v>4</v>
      </c>
      <c r="P29" s="151">
        <f t="shared" si="6"/>
        <v>5</v>
      </c>
      <c r="Q29" s="151">
        <f t="shared" si="6"/>
        <v>1</v>
      </c>
      <c r="R29" s="151">
        <f t="shared" si="6"/>
        <v>10</v>
      </c>
      <c r="S29" s="151">
        <f t="shared" si="6"/>
        <v>1</v>
      </c>
      <c r="T29" s="151">
        <f t="shared" si="6"/>
        <v>6</v>
      </c>
      <c r="U29" s="151">
        <f t="shared" si="6"/>
        <v>0</v>
      </c>
      <c r="V29" s="151">
        <f t="shared" si="6"/>
        <v>0</v>
      </c>
      <c r="W29" s="151">
        <f t="shared" si="6"/>
        <v>0</v>
      </c>
      <c r="X29" s="151">
        <f t="shared" si="6"/>
        <v>10</v>
      </c>
      <c r="Y29" s="151">
        <f t="shared" si="6"/>
        <v>4</v>
      </c>
      <c r="Z29" s="151">
        <f t="shared" si="6"/>
        <v>27</v>
      </c>
      <c r="AA29" s="151">
        <f t="shared" si="6"/>
        <v>5</v>
      </c>
      <c r="AB29" s="151">
        <f t="shared" si="6"/>
        <v>7</v>
      </c>
      <c r="AC29" s="151">
        <f t="shared" si="6"/>
        <v>3</v>
      </c>
      <c r="AD29" s="151">
        <f t="shared" si="3"/>
        <v>267</v>
      </c>
      <c r="AE29" s="151">
        <f t="shared" si="4"/>
        <v>86</v>
      </c>
      <c r="AF29" s="152">
        <f t="shared" si="5"/>
        <v>353</v>
      </c>
    </row>
    <row r="30" spans="1:32" ht="30.75" customHeight="1">
      <c r="A30" s="308"/>
      <c r="B30" s="309"/>
      <c r="C30" s="171" t="s">
        <v>30</v>
      </c>
      <c r="D30" s="151">
        <f>D28+D26+D24+D22+D20+D18+D16</f>
        <v>3</v>
      </c>
      <c r="E30" s="151">
        <f aca="true" t="shared" si="7" ref="E30:AC30">E28+E26+E24+E22+E20+E18+E16</f>
        <v>2</v>
      </c>
      <c r="F30" s="151">
        <f t="shared" si="7"/>
        <v>0</v>
      </c>
      <c r="G30" s="151">
        <f t="shared" si="7"/>
        <v>0</v>
      </c>
      <c r="H30" s="151">
        <f t="shared" si="7"/>
        <v>0</v>
      </c>
      <c r="I30" s="151">
        <f t="shared" si="7"/>
        <v>0</v>
      </c>
      <c r="J30" s="151">
        <f t="shared" si="7"/>
        <v>0</v>
      </c>
      <c r="K30" s="151">
        <f t="shared" si="7"/>
        <v>0</v>
      </c>
      <c r="L30" s="151">
        <f t="shared" si="7"/>
        <v>1</v>
      </c>
      <c r="M30" s="151">
        <f t="shared" si="7"/>
        <v>0</v>
      </c>
      <c r="N30" s="151">
        <f t="shared" si="7"/>
        <v>3</v>
      </c>
      <c r="O30" s="151">
        <f t="shared" si="7"/>
        <v>0</v>
      </c>
      <c r="P30" s="151">
        <f t="shared" si="7"/>
        <v>0</v>
      </c>
      <c r="Q30" s="151">
        <f t="shared" si="7"/>
        <v>0</v>
      </c>
      <c r="R30" s="151">
        <f t="shared" si="7"/>
        <v>0</v>
      </c>
      <c r="S30" s="151">
        <f t="shared" si="7"/>
        <v>0</v>
      </c>
      <c r="T30" s="151">
        <f t="shared" si="7"/>
        <v>0</v>
      </c>
      <c r="U30" s="151">
        <f t="shared" si="7"/>
        <v>0</v>
      </c>
      <c r="V30" s="151">
        <f t="shared" si="7"/>
        <v>0</v>
      </c>
      <c r="W30" s="151">
        <f t="shared" si="7"/>
        <v>0</v>
      </c>
      <c r="X30" s="151">
        <f t="shared" si="7"/>
        <v>0</v>
      </c>
      <c r="Y30" s="151">
        <f t="shared" si="7"/>
        <v>0</v>
      </c>
      <c r="Z30" s="151">
        <f t="shared" si="7"/>
        <v>0</v>
      </c>
      <c r="AA30" s="151">
        <f t="shared" si="7"/>
        <v>0</v>
      </c>
      <c r="AB30" s="151">
        <f t="shared" si="7"/>
        <v>0</v>
      </c>
      <c r="AC30" s="151">
        <f t="shared" si="7"/>
        <v>0</v>
      </c>
      <c r="AD30" s="151">
        <f t="shared" si="3"/>
        <v>7</v>
      </c>
      <c r="AE30" s="151">
        <f t="shared" si="4"/>
        <v>2</v>
      </c>
      <c r="AF30" s="152">
        <f t="shared" si="5"/>
        <v>9</v>
      </c>
    </row>
    <row r="31" spans="1:32" ht="44.25" customHeight="1">
      <c r="A31" s="305" t="s">
        <v>104</v>
      </c>
      <c r="B31" s="306"/>
      <c r="C31" s="173" t="s">
        <v>35</v>
      </c>
      <c r="D31" s="153">
        <v>42</v>
      </c>
      <c r="E31" s="153">
        <v>26</v>
      </c>
      <c r="F31" s="153">
        <v>0</v>
      </c>
      <c r="G31" s="153">
        <v>0</v>
      </c>
      <c r="H31" s="153">
        <v>5</v>
      </c>
      <c r="I31" s="153">
        <v>0</v>
      </c>
      <c r="J31" s="153">
        <v>2</v>
      </c>
      <c r="K31" s="153">
        <v>1</v>
      </c>
      <c r="L31" s="153">
        <v>8</v>
      </c>
      <c r="M31" s="153">
        <v>3</v>
      </c>
      <c r="N31" s="153">
        <v>17</v>
      </c>
      <c r="O31" s="153">
        <v>3</v>
      </c>
      <c r="P31" s="153">
        <v>0</v>
      </c>
      <c r="Q31" s="153">
        <v>0</v>
      </c>
      <c r="R31" s="153">
        <v>2</v>
      </c>
      <c r="S31" s="153">
        <v>0</v>
      </c>
      <c r="T31" s="153">
        <v>2</v>
      </c>
      <c r="U31" s="153">
        <v>0</v>
      </c>
      <c r="V31" s="153">
        <v>0</v>
      </c>
      <c r="W31" s="153">
        <v>0</v>
      </c>
      <c r="X31" s="153">
        <v>5</v>
      </c>
      <c r="Y31" s="153">
        <v>2</v>
      </c>
      <c r="Z31" s="153">
        <v>8</v>
      </c>
      <c r="AA31" s="153">
        <v>1</v>
      </c>
      <c r="AB31" s="153">
        <v>6</v>
      </c>
      <c r="AC31" s="153">
        <v>0</v>
      </c>
      <c r="AD31" s="151">
        <f aca="true" t="shared" si="8" ref="AD31:AE38">AB31+Z31+X31+V31+T31+R31+P31+N31+L31+J31+H31+F31+D31</f>
        <v>97</v>
      </c>
      <c r="AE31" s="151">
        <f t="shared" si="8"/>
        <v>36</v>
      </c>
      <c r="AF31" s="152">
        <f aca="true" t="shared" si="9" ref="AF31:AF38">SUM(AD31:AE31)</f>
        <v>133</v>
      </c>
    </row>
    <row r="32" spans="1:32" ht="44.25" customHeight="1">
      <c r="A32" s="305"/>
      <c r="B32" s="306"/>
      <c r="C32" s="173" t="s">
        <v>30</v>
      </c>
      <c r="D32" s="153">
        <v>0</v>
      </c>
      <c r="E32" s="153">
        <v>0</v>
      </c>
      <c r="F32" s="153">
        <v>0</v>
      </c>
      <c r="G32" s="153">
        <v>0</v>
      </c>
      <c r="H32" s="153">
        <v>0</v>
      </c>
      <c r="I32" s="153">
        <v>0</v>
      </c>
      <c r="J32" s="153">
        <v>0</v>
      </c>
      <c r="K32" s="153">
        <v>0</v>
      </c>
      <c r="L32" s="153">
        <v>0</v>
      </c>
      <c r="M32" s="153">
        <v>0</v>
      </c>
      <c r="N32" s="153">
        <v>0</v>
      </c>
      <c r="O32" s="153">
        <v>0</v>
      </c>
      <c r="P32" s="153">
        <v>0</v>
      </c>
      <c r="Q32" s="153">
        <v>0</v>
      </c>
      <c r="R32" s="153">
        <v>0</v>
      </c>
      <c r="S32" s="153">
        <v>0</v>
      </c>
      <c r="T32" s="153">
        <v>0</v>
      </c>
      <c r="U32" s="153">
        <v>0</v>
      </c>
      <c r="V32" s="153">
        <v>0</v>
      </c>
      <c r="W32" s="153">
        <v>0</v>
      </c>
      <c r="X32" s="153">
        <v>0</v>
      </c>
      <c r="Y32" s="153">
        <v>0</v>
      </c>
      <c r="Z32" s="153">
        <v>0</v>
      </c>
      <c r="AA32" s="153">
        <v>0</v>
      </c>
      <c r="AB32" s="153">
        <v>0</v>
      </c>
      <c r="AC32" s="153">
        <v>0</v>
      </c>
      <c r="AD32" s="151">
        <f t="shared" si="8"/>
        <v>0</v>
      </c>
      <c r="AE32" s="151">
        <f t="shared" si="8"/>
        <v>0</v>
      </c>
      <c r="AF32" s="152">
        <f t="shared" si="9"/>
        <v>0</v>
      </c>
    </row>
    <row r="33" spans="1:32" ht="44.25" customHeight="1">
      <c r="A33" s="305" t="s">
        <v>105</v>
      </c>
      <c r="B33" s="306"/>
      <c r="C33" s="173" t="s">
        <v>35</v>
      </c>
      <c r="D33" s="153">
        <v>7</v>
      </c>
      <c r="E33" s="153">
        <v>22</v>
      </c>
      <c r="F33" s="153">
        <v>0</v>
      </c>
      <c r="G33" s="153">
        <v>1</v>
      </c>
      <c r="H33" s="153">
        <v>2</v>
      </c>
      <c r="I33" s="153">
        <v>2</v>
      </c>
      <c r="J33" s="153">
        <v>3</v>
      </c>
      <c r="K33" s="153">
        <v>4</v>
      </c>
      <c r="L33" s="153">
        <v>3</v>
      </c>
      <c r="M33" s="153">
        <v>3</v>
      </c>
      <c r="N33" s="153">
        <v>2</v>
      </c>
      <c r="O33" s="153">
        <v>3</v>
      </c>
      <c r="P33" s="153">
        <v>1</v>
      </c>
      <c r="Q33" s="153">
        <v>0</v>
      </c>
      <c r="R33" s="153">
        <v>0</v>
      </c>
      <c r="S33" s="153">
        <v>2</v>
      </c>
      <c r="T33" s="153">
        <v>5</v>
      </c>
      <c r="U33" s="153">
        <v>1</v>
      </c>
      <c r="V33" s="153">
        <v>0</v>
      </c>
      <c r="W33" s="153">
        <v>1</v>
      </c>
      <c r="X33" s="153">
        <v>5</v>
      </c>
      <c r="Y33" s="153">
        <v>6</v>
      </c>
      <c r="Z33" s="153">
        <v>10</v>
      </c>
      <c r="AA33" s="153">
        <v>4</v>
      </c>
      <c r="AB33" s="153">
        <v>4</v>
      </c>
      <c r="AC33" s="153">
        <v>1</v>
      </c>
      <c r="AD33" s="151">
        <f t="shared" si="8"/>
        <v>42</v>
      </c>
      <c r="AE33" s="151">
        <f t="shared" si="8"/>
        <v>50</v>
      </c>
      <c r="AF33" s="152">
        <f t="shared" si="9"/>
        <v>92</v>
      </c>
    </row>
    <row r="34" spans="1:32" ht="44.25" customHeight="1">
      <c r="A34" s="305"/>
      <c r="B34" s="306"/>
      <c r="C34" s="173" t="s">
        <v>30</v>
      </c>
      <c r="D34" s="153">
        <v>2</v>
      </c>
      <c r="E34" s="153">
        <v>2</v>
      </c>
      <c r="F34" s="153">
        <v>0</v>
      </c>
      <c r="G34" s="153">
        <v>0</v>
      </c>
      <c r="H34" s="153">
        <v>0</v>
      </c>
      <c r="I34" s="153">
        <v>0</v>
      </c>
      <c r="J34" s="153">
        <v>1</v>
      </c>
      <c r="K34" s="153">
        <v>0</v>
      </c>
      <c r="L34" s="153">
        <v>0</v>
      </c>
      <c r="M34" s="153">
        <v>0</v>
      </c>
      <c r="N34" s="153">
        <v>0</v>
      </c>
      <c r="O34" s="153">
        <v>0</v>
      </c>
      <c r="P34" s="153">
        <v>0</v>
      </c>
      <c r="Q34" s="153">
        <v>0</v>
      </c>
      <c r="R34" s="153">
        <v>0</v>
      </c>
      <c r="S34" s="153">
        <v>0</v>
      </c>
      <c r="T34" s="153">
        <v>0</v>
      </c>
      <c r="U34" s="153">
        <v>0</v>
      </c>
      <c r="V34" s="153">
        <v>0</v>
      </c>
      <c r="W34" s="153">
        <v>0</v>
      </c>
      <c r="X34" s="153">
        <v>1</v>
      </c>
      <c r="Y34" s="153">
        <v>0</v>
      </c>
      <c r="Z34" s="153">
        <v>0</v>
      </c>
      <c r="AA34" s="153">
        <v>0</v>
      </c>
      <c r="AB34" s="153">
        <v>0</v>
      </c>
      <c r="AC34" s="153">
        <v>0</v>
      </c>
      <c r="AD34" s="151">
        <f t="shared" si="8"/>
        <v>4</v>
      </c>
      <c r="AE34" s="151">
        <f t="shared" si="8"/>
        <v>2</v>
      </c>
      <c r="AF34" s="152">
        <f t="shared" si="9"/>
        <v>6</v>
      </c>
    </row>
    <row r="35" spans="1:32" ht="44.25" customHeight="1">
      <c r="A35" s="305" t="s">
        <v>51</v>
      </c>
      <c r="B35" s="306"/>
      <c r="C35" s="173" t="s">
        <v>35</v>
      </c>
      <c r="D35" s="153">
        <v>61</v>
      </c>
      <c r="E35" s="153">
        <v>63</v>
      </c>
      <c r="F35" s="153">
        <v>10</v>
      </c>
      <c r="G35" s="153">
        <v>0</v>
      </c>
      <c r="H35" s="153">
        <v>14</v>
      </c>
      <c r="I35" s="153">
        <v>4</v>
      </c>
      <c r="J35" s="153">
        <v>13</v>
      </c>
      <c r="K35" s="153">
        <v>8</v>
      </c>
      <c r="L35" s="153">
        <v>17</v>
      </c>
      <c r="M35" s="153">
        <v>15</v>
      </c>
      <c r="N35" s="153">
        <v>12</v>
      </c>
      <c r="O35" s="153">
        <v>10</v>
      </c>
      <c r="P35" s="153">
        <v>8</v>
      </c>
      <c r="Q35" s="153">
        <v>0</v>
      </c>
      <c r="R35" s="153">
        <v>7</v>
      </c>
      <c r="S35" s="153">
        <v>3</v>
      </c>
      <c r="T35" s="153">
        <v>9</v>
      </c>
      <c r="U35" s="153">
        <v>4</v>
      </c>
      <c r="V35" s="153">
        <v>4</v>
      </c>
      <c r="W35" s="153">
        <v>0</v>
      </c>
      <c r="X35" s="153">
        <v>3</v>
      </c>
      <c r="Y35" s="153">
        <v>2</v>
      </c>
      <c r="Z35" s="153">
        <v>12</v>
      </c>
      <c r="AA35" s="153">
        <v>7</v>
      </c>
      <c r="AB35" s="153">
        <v>3</v>
      </c>
      <c r="AC35" s="153">
        <v>2</v>
      </c>
      <c r="AD35" s="151">
        <f t="shared" si="8"/>
        <v>173</v>
      </c>
      <c r="AE35" s="151">
        <f t="shared" si="8"/>
        <v>118</v>
      </c>
      <c r="AF35" s="152">
        <f t="shared" si="9"/>
        <v>291</v>
      </c>
    </row>
    <row r="36" spans="1:32" ht="44.25" customHeight="1">
      <c r="A36" s="305"/>
      <c r="B36" s="306"/>
      <c r="C36" s="173" t="s">
        <v>30</v>
      </c>
      <c r="D36" s="153">
        <v>3</v>
      </c>
      <c r="E36" s="153">
        <v>2</v>
      </c>
      <c r="F36" s="153">
        <v>0</v>
      </c>
      <c r="G36" s="153">
        <v>0</v>
      </c>
      <c r="H36" s="153">
        <v>1</v>
      </c>
      <c r="I36" s="153">
        <v>1</v>
      </c>
      <c r="J36" s="153">
        <v>0</v>
      </c>
      <c r="K36" s="153">
        <v>0</v>
      </c>
      <c r="L36" s="153">
        <v>0</v>
      </c>
      <c r="M36" s="153">
        <v>3</v>
      </c>
      <c r="N36" s="153">
        <v>3</v>
      </c>
      <c r="O36" s="153">
        <v>1</v>
      </c>
      <c r="P36" s="153">
        <v>0</v>
      </c>
      <c r="Q36" s="153">
        <v>0</v>
      </c>
      <c r="R36" s="153">
        <v>1</v>
      </c>
      <c r="S36" s="153">
        <v>0</v>
      </c>
      <c r="T36" s="153">
        <v>0</v>
      </c>
      <c r="U36" s="153">
        <v>0</v>
      </c>
      <c r="V36" s="153">
        <v>0</v>
      </c>
      <c r="W36" s="153">
        <v>0</v>
      </c>
      <c r="X36" s="153">
        <v>0</v>
      </c>
      <c r="Y36" s="153">
        <v>0</v>
      </c>
      <c r="Z36" s="153">
        <v>3</v>
      </c>
      <c r="AA36" s="153">
        <v>0</v>
      </c>
      <c r="AB36" s="153">
        <v>0</v>
      </c>
      <c r="AC36" s="153">
        <v>0</v>
      </c>
      <c r="AD36" s="151">
        <f t="shared" si="8"/>
        <v>11</v>
      </c>
      <c r="AE36" s="151">
        <f t="shared" si="8"/>
        <v>7</v>
      </c>
      <c r="AF36" s="152">
        <f t="shared" si="9"/>
        <v>18</v>
      </c>
    </row>
    <row r="37" spans="1:32" ht="44.25" customHeight="1">
      <c r="A37" s="308" t="s">
        <v>106</v>
      </c>
      <c r="B37" s="304" t="s">
        <v>69</v>
      </c>
      <c r="C37" s="173" t="s">
        <v>35</v>
      </c>
      <c r="D37" s="153">
        <v>18</v>
      </c>
      <c r="E37" s="153">
        <v>18</v>
      </c>
      <c r="F37" s="153">
        <v>9</v>
      </c>
      <c r="G37" s="153">
        <v>6</v>
      </c>
      <c r="H37" s="153">
        <v>6</v>
      </c>
      <c r="I37" s="153">
        <v>7</v>
      </c>
      <c r="J37" s="153">
        <v>6</v>
      </c>
      <c r="K37" s="153">
        <v>5</v>
      </c>
      <c r="L37" s="153">
        <v>9</v>
      </c>
      <c r="M37" s="153">
        <v>6</v>
      </c>
      <c r="N37" s="153">
        <v>6</v>
      </c>
      <c r="O37" s="153">
        <v>7</v>
      </c>
      <c r="P37" s="153">
        <v>1</v>
      </c>
      <c r="Q37" s="153">
        <v>0</v>
      </c>
      <c r="R37" s="153">
        <v>0</v>
      </c>
      <c r="S37" s="153">
        <v>0</v>
      </c>
      <c r="T37" s="153">
        <v>1</v>
      </c>
      <c r="U37" s="153">
        <v>2</v>
      </c>
      <c r="V37" s="153">
        <v>2</v>
      </c>
      <c r="W37" s="153">
        <v>0</v>
      </c>
      <c r="X37" s="153">
        <v>7</v>
      </c>
      <c r="Y37" s="153">
        <v>2</v>
      </c>
      <c r="Z37" s="153">
        <v>2</v>
      </c>
      <c r="AA37" s="153">
        <v>4</v>
      </c>
      <c r="AB37" s="153">
        <v>0</v>
      </c>
      <c r="AC37" s="153">
        <v>0</v>
      </c>
      <c r="AD37" s="151">
        <f t="shared" si="8"/>
        <v>67</v>
      </c>
      <c r="AE37" s="151">
        <f t="shared" si="8"/>
        <v>57</v>
      </c>
      <c r="AF37" s="152">
        <f t="shared" si="9"/>
        <v>124</v>
      </c>
    </row>
    <row r="38" spans="1:32" ht="44.25" customHeight="1">
      <c r="A38" s="308"/>
      <c r="B38" s="304"/>
      <c r="C38" s="173" t="s">
        <v>30</v>
      </c>
      <c r="D38" s="153">
        <v>0</v>
      </c>
      <c r="E38" s="153">
        <v>0</v>
      </c>
      <c r="F38" s="153">
        <v>0</v>
      </c>
      <c r="G38" s="153">
        <v>0</v>
      </c>
      <c r="H38" s="153">
        <v>0</v>
      </c>
      <c r="I38" s="153">
        <v>0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53">
        <v>0</v>
      </c>
      <c r="Q38" s="153">
        <v>0</v>
      </c>
      <c r="R38" s="153">
        <v>0</v>
      </c>
      <c r="S38" s="153">
        <v>0</v>
      </c>
      <c r="T38" s="153">
        <v>0</v>
      </c>
      <c r="U38" s="153">
        <v>0</v>
      </c>
      <c r="V38" s="153">
        <v>0</v>
      </c>
      <c r="W38" s="153">
        <v>0</v>
      </c>
      <c r="X38" s="153">
        <v>0</v>
      </c>
      <c r="Y38" s="153">
        <v>0</v>
      </c>
      <c r="Z38" s="153">
        <v>0</v>
      </c>
      <c r="AA38" s="153">
        <v>0</v>
      </c>
      <c r="AB38" s="153">
        <v>0</v>
      </c>
      <c r="AC38" s="153">
        <v>0</v>
      </c>
      <c r="AD38" s="151">
        <f t="shared" si="8"/>
        <v>0</v>
      </c>
      <c r="AE38" s="151">
        <f t="shared" si="8"/>
        <v>0</v>
      </c>
      <c r="AF38" s="152">
        <f t="shared" si="9"/>
        <v>0</v>
      </c>
    </row>
    <row r="39" spans="1:32" ht="44.25" customHeight="1">
      <c r="A39" s="308"/>
      <c r="B39" s="304" t="s">
        <v>54</v>
      </c>
      <c r="C39" s="173" t="s">
        <v>35</v>
      </c>
      <c r="D39" s="153">
        <v>24</v>
      </c>
      <c r="E39" s="153">
        <v>28</v>
      </c>
      <c r="F39" s="153">
        <v>10</v>
      </c>
      <c r="G39" s="153">
        <v>5</v>
      </c>
      <c r="H39" s="153">
        <v>3</v>
      </c>
      <c r="I39" s="153">
        <v>2</v>
      </c>
      <c r="J39" s="153">
        <v>2</v>
      </c>
      <c r="K39" s="153">
        <v>0</v>
      </c>
      <c r="L39" s="153">
        <v>8</v>
      </c>
      <c r="M39" s="153">
        <v>4</v>
      </c>
      <c r="N39" s="153">
        <v>2</v>
      </c>
      <c r="O39" s="153">
        <v>2</v>
      </c>
      <c r="P39" s="153">
        <v>2</v>
      </c>
      <c r="Q39" s="153">
        <v>0</v>
      </c>
      <c r="R39" s="153">
        <v>0</v>
      </c>
      <c r="S39" s="153">
        <v>1</v>
      </c>
      <c r="T39" s="153">
        <v>0</v>
      </c>
      <c r="U39" s="153">
        <v>2</v>
      </c>
      <c r="V39" s="153">
        <v>0</v>
      </c>
      <c r="W39" s="153">
        <v>0</v>
      </c>
      <c r="X39" s="153">
        <v>1</v>
      </c>
      <c r="Y39" s="153">
        <v>1</v>
      </c>
      <c r="Z39" s="153">
        <v>0</v>
      </c>
      <c r="AA39" s="153">
        <v>0</v>
      </c>
      <c r="AB39" s="153">
        <v>0</v>
      </c>
      <c r="AC39" s="153">
        <v>0</v>
      </c>
      <c r="AD39" s="151">
        <f aca="true" t="shared" si="10" ref="AD39:AD54">AB39+Z39+X39+V39+T39+R39+P39+N39+L39+J39+H39+F39+D39</f>
        <v>52</v>
      </c>
      <c r="AE39" s="151">
        <f aca="true" t="shared" si="11" ref="AE39:AE54">AC39+AA39+Y39+W39+U39+S39+Q39+O39+M39+K39+I39+G39+E39</f>
        <v>45</v>
      </c>
      <c r="AF39" s="152">
        <f aca="true" t="shared" si="12" ref="AF39:AF54">SUM(AD39:AE39)</f>
        <v>97</v>
      </c>
    </row>
    <row r="40" spans="1:32" ht="44.25" customHeight="1">
      <c r="A40" s="308"/>
      <c r="B40" s="304"/>
      <c r="C40" s="173" t="s">
        <v>30</v>
      </c>
      <c r="D40" s="153">
        <v>0</v>
      </c>
      <c r="E40" s="153">
        <v>0</v>
      </c>
      <c r="F40" s="153">
        <v>0</v>
      </c>
      <c r="G40" s="153">
        <v>0</v>
      </c>
      <c r="H40" s="153">
        <v>0</v>
      </c>
      <c r="I40" s="153">
        <v>0</v>
      </c>
      <c r="J40" s="153">
        <v>0</v>
      </c>
      <c r="K40" s="153">
        <v>0</v>
      </c>
      <c r="L40" s="153">
        <v>0</v>
      </c>
      <c r="M40" s="153">
        <v>0</v>
      </c>
      <c r="N40" s="153">
        <v>0</v>
      </c>
      <c r="O40" s="153">
        <v>0</v>
      </c>
      <c r="P40" s="153">
        <v>0</v>
      </c>
      <c r="Q40" s="153">
        <v>0</v>
      </c>
      <c r="R40" s="153">
        <v>0</v>
      </c>
      <c r="S40" s="153">
        <v>0</v>
      </c>
      <c r="T40" s="153">
        <v>0</v>
      </c>
      <c r="U40" s="153">
        <v>0</v>
      </c>
      <c r="V40" s="153">
        <v>0</v>
      </c>
      <c r="W40" s="153">
        <v>0</v>
      </c>
      <c r="X40" s="153">
        <v>0</v>
      </c>
      <c r="Y40" s="153">
        <v>0</v>
      </c>
      <c r="Z40" s="153">
        <v>0</v>
      </c>
      <c r="AA40" s="153">
        <v>0</v>
      </c>
      <c r="AB40" s="153">
        <v>0</v>
      </c>
      <c r="AC40" s="153">
        <v>0</v>
      </c>
      <c r="AD40" s="151">
        <f t="shared" si="10"/>
        <v>0</v>
      </c>
      <c r="AE40" s="151">
        <f t="shared" si="11"/>
        <v>0</v>
      </c>
      <c r="AF40" s="152">
        <f t="shared" si="12"/>
        <v>0</v>
      </c>
    </row>
    <row r="41" spans="1:32" ht="44.25" customHeight="1">
      <c r="A41" s="308" t="s">
        <v>204</v>
      </c>
      <c r="B41" s="304" t="s">
        <v>55</v>
      </c>
      <c r="C41" s="173" t="s">
        <v>35</v>
      </c>
      <c r="D41" s="153">
        <v>36</v>
      </c>
      <c r="E41" s="153">
        <v>38</v>
      </c>
      <c r="F41" s="153">
        <v>4</v>
      </c>
      <c r="G41" s="153">
        <v>4</v>
      </c>
      <c r="H41" s="153">
        <v>9</v>
      </c>
      <c r="I41" s="153">
        <v>1</v>
      </c>
      <c r="J41" s="153">
        <v>7</v>
      </c>
      <c r="K41" s="153">
        <v>6</v>
      </c>
      <c r="L41" s="153">
        <v>2</v>
      </c>
      <c r="M41" s="153">
        <v>3</v>
      </c>
      <c r="N41" s="153">
        <v>7</v>
      </c>
      <c r="O41" s="153">
        <v>4</v>
      </c>
      <c r="P41" s="153">
        <v>7</v>
      </c>
      <c r="Q41" s="153">
        <v>5</v>
      </c>
      <c r="R41" s="153">
        <v>4</v>
      </c>
      <c r="S41" s="153">
        <v>2</v>
      </c>
      <c r="T41" s="153">
        <v>1</v>
      </c>
      <c r="U41" s="153">
        <v>0</v>
      </c>
      <c r="V41" s="153">
        <v>1</v>
      </c>
      <c r="W41" s="153">
        <v>0</v>
      </c>
      <c r="X41" s="153">
        <v>5</v>
      </c>
      <c r="Y41" s="153">
        <v>0</v>
      </c>
      <c r="Z41" s="153">
        <v>3</v>
      </c>
      <c r="AA41" s="153">
        <v>3</v>
      </c>
      <c r="AB41" s="153">
        <v>0</v>
      </c>
      <c r="AC41" s="153">
        <v>1</v>
      </c>
      <c r="AD41" s="151">
        <f t="shared" si="10"/>
        <v>86</v>
      </c>
      <c r="AE41" s="151">
        <f t="shared" si="11"/>
        <v>67</v>
      </c>
      <c r="AF41" s="152">
        <f t="shared" si="12"/>
        <v>153</v>
      </c>
    </row>
    <row r="42" spans="1:32" ht="44.25" customHeight="1">
      <c r="A42" s="308"/>
      <c r="B42" s="304"/>
      <c r="C42" s="173" t="s">
        <v>30</v>
      </c>
      <c r="D42" s="153">
        <v>0</v>
      </c>
      <c r="E42" s="153">
        <v>0</v>
      </c>
      <c r="F42" s="153">
        <v>0</v>
      </c>
      <c r="G42" s="153">
        <v>0</v>
      </c>
      <c r="H42" s="153">
        <v>0</v>
      </c>
      <c r="I42" s="153">
        <v>0</v>
      </c>
      <c r="J42" s="153">
        <v>0</v>
      </c>
      <c r="K42" s="153">
        <v>0</v>
      </c>
      <c r="L42" s="153">
        <v>0</v>
      </c>
      <c r="M42" s="153">
        <v>0</v>
      </c>
      <c r="N42" s="153">
        <v>0</v>
      </c>
      <c r="O42" s="153">
        <v>0</v>
      </c>
      <c r="P42" s="153">
        <v>0</v>
      </c>
      <c r="Q42" s="153">
        <v>0</v>
      </c>
      <c r="R42" s="153">
        <v>0</v>
      </c>
      <c r="S42" s="153">
        <v>0</v>
      </c>
      <c r="T42" s="153">
        <v>0</v>
      </c>
      <c r="U42" s="153">
        <v>0</v>
      </c>
      <c r="V42" s="153">
        <v>0</v>
      </c>
      <c r="W42" s="153">
        <v>0</v>
      </c>
      <c r="X42" s="153">
        <v>0</v>
      </c>
      <c r="Y42" s="153">
        <v>0</v>
      </c>
      <c r="Z42" s="153">
        <v>0</v>
      </c>
      <c r="AA42" s="153">
        <v>0</v>
      </c>
      <c r="AB42" s="153">
        <v>0</v>
      </c>
      <c r="AC42" s="153">
        <v>0</v>
      </c>
      <c r="AD42" s="151">
        <f t="shared" si="10"/>
        <v>0</v>
      </c>
      <c r="AE42" s="151">
        <f t="shared" si="11"/>
        <v>0</v>
      </c>
      <c r="AF42" s="152">
        <f t="shared" si="12"/>
        <v>0</v>
      </c>
    </row>
    <row r="43" spans="1:32" ht="44.25" customHeight="1">
      <c r="A43" s="308"/>
      <c r="B43" s="304" t="s">
        <v>139</v>
      </c>
      <c r="C43" s="173" t="s">
        <v>35</v>
      </c>
      <c r="D43" s="153">
        <v>17</v>
      </c>
      <c r="E43" s="153">
        <v>14</v>
      </c>
      <c r="F43" s="153">
        <v>8</v>
      </c>
      <c r="G43" s="153">
        <v>5</v>
      </c>
      <c r="H43" s="153">
        <v>7</v>
      </c>
      <c r="I43" s="153">
        <v>3</v>
      </c>
      <c r="J43" s="153">
        <v>2</v>
      </c>
      <c r="K43" s="153">
        <v>2</v>
      </c>
      <c r="L43" s="153">
        <v>8</v>
      </c>
      <c r="M43" s="153">
        <v>4</v>
      </c>
      <c r="N43" s="153">
        <v>7</v>
      </c>
      <c r="O43" s="153">
        <v>4</v>
      </c>
      <c r="P43" s="153">
        <v>3</v>
      </c>
      <c r="Q43" s="153">
        <v>0</v>
      </c>
      <c r="R43" s="153">
        <v>2</v>
      </c>
      <c r="S43" s="153">
        <v>1</v>
      </c>
      <c r="T43" s="153">
        <v>1</v>
      </c>
      <c r="U43" s="153">
        <v>0</v>
      </c>
      <c r="V43" s="153">
        <v>1</v>
      </c>
      <c r="W43" s="153">
        <v>1</v>
      </c>
      <c r="X43" s="153">
        <v>5</v>
      </c>
      <c r="Y43" s="153">
        <v>2</v>
      </c>
      <c r="Z43" s="153">
        <v>2</v>
      </c>
      <c r="AA43" s="153">
        <v>1</v>
      </c>
      <c r="AB43" s="153">
        <v>0</v>
      </c>
      <c r="AC43" s="153">
        <v>0</v>
      </c>
      <c r="AD43" s="151">
        <f t="shared" si="10"/>
        <v>63</v>
      </c>
      <c r="AE43" s="151">
        <f t="shared" si="11"/>
        <v>37</v>
      </c>
      <c r="AF43" s="152">
        <f t="shared" si="12"/>
        <v>100</v>
      </c>
    </row>
    <row r="44" spans="1:32" ht="44.25" customHeight="1">
      <c r="A44" s="308"/>
      <c r="B44" s="304"/>
      <c r="C44" s="173" t="s">
        <v>30</v>
      </c>
      <c r="D44" s="153">
        <v>2</v>
      </c>
      <c r="E44" s="153">
        <v>1</v>
      </c>
      <c r="F44" s="153">
        <v>0</v>
      </c>
      <c r="G44" s="153">
        <v>2</v>
      </c>
      <c r="H44" s="153">
        <v>0</v>
      </c>
      <c r="I44" s="153">
        <v>4</v>
      </c>
      <c r="J44" s="153">
        <v>3</v>
      </c>
      <c r="K44" s="153">
        <v>0</v>
      </c>
      <c r="L44" s="153">
        <v>1</v>
      </c>
      <c r="M44" s="153">
        <v>1</v>
      </c>
      <c r="N44" s="153">
        <v>0</v>
      </c>
      <c r="O44" s="153">
        <v>0</v>
      </c>
      <c r="P44" s="153">
        <v>0</v>
      </c>
      <c r="Q44" s="153">
        <v>0</v>
      </c>
      <c r="R44" s="153">
        <v>1</v>
      </c>
      <c r="S44" s="153">
        <v>1</v>
      </c>
      <c r="T44" s="153">
        <v>0</v>
      </c>
      <c r="U44" s="153">
        <v>0</v>
      </c>
      <c r="V44" s="153">
        <v>0</v>
      </c>
      <c r="W44" s="153">
        <v>0</v>
      </c>
      <c r="X44" s="153">
        <v>1</v>
      </c>
      <c r="Y44" s="153">
        <v>3</v>
      </c>
      <c r="Z44" s="153">
        <v>0</v>
      </c>
      <c r="AA44" s="153">
        <v>0</v>
      </c>
      <c r="AB44" s="153">
        <v>0</v>
      </c>
      <c r="AC44" s="153">
        <v>0</v>
      </c>
      <c r="AD44" s="151">
        <f t="shared" si="10"/>
        <v>8</v>
      </c>
      <c r="AE44" s="151">
        <f t="shared" si="11"/>
        <v>12</v>
      </c>
      <c r="AF44" s="152">
        <f t="shared" si="12"/>
        <v>20</v>
      </c>
    </row>
    <row r="45" spans="1:32" ht="44.25" customHeight="1">
      <c r="A45" s="308"/>
      <c r="B45" s="304" t="s">
        <v>61</v>
      </c>
      <c r="C45" s="173" t="s">
        <v>35</v>
      </c>
      <c r="D45" s="153">
        <v>12</v>
      </c>
      <c r="E45" s="153">
        <v>9</v>
      </c>
      <c r="F45" s="153">
        <v>7</v>
      </c>
      <c r="G45" s="153">
        <v>11</v>
      </c>
      <c r="H45" s="153">
        <v>8</v>
      </c>
      <c r="I45" s="153">
        <v>4</v>
      </c>
      <c r="J45" s="153">
        <v>3</v>
      </c>
      <c r="K45" s="153">
        <v>1</v>
      </c>
      <c r="L45" s="153">
        <v>8</v>
      </c>
      <c r="M45" s="153">
        <v>8</v>
      </c>
      <c r="N45" s="153">
        <v>10</v>
      </c>
      <c r="O45" s="153">
        <v>2</v>
      </c>
      <c r="P45" s="153">
        <v>3</v>
      </c>
      <c r="Q45" s="153">
        <v>1</v>
      </c>
      <c r="R45" s="153">
        <v>1</v>
      </c>
      <c r="S45" s="153">
        <v>0</v>
      </c>
      <c r="T45" s="153">
        <v>2</v>
      </c>
      <c r="U45" s="153">
        <v>2</v>
      </c>
      <c r="V45" s="153">
        <v>0</v>
      </c>
      <c r="W45" s="153">
        <v>0</v>
      </c>
      <c r="X45" s="153">
        <v>1</v>
      </c>
      <c r="Y45" s="153">
        <v>1</v>
      </c>
      <c r="Z45" s="153">
        <v>1</v>
      </c>
      <c r="AA45" s="153">
        <v>0</v>
      </c>
      <c r="AB45" s="153">
        <v>0</v>
      </c>
      <c r="AC45" s="153">
        <v>0</v>
      </c>
      <c r="AD45" s="151">
        <f t="shared" si="10"/>
        <v>56</v>
      </c>
      <c r="AE45" s="151">
        <f t="shared" si="11"/>
        <v>39</v>
      </c>
      <c r="AF45" s="152">
        <f t="shared" si="12"/>
        <v>95</v>
      </c>
    </row>
    <row r="46" spans="1:32" ht="44.25" customHeight="1">
      <c r="A46" s="308"/>
      <c r="B46" s="304"/>
      <c r="C46" s="173" t="s">
        <v>30</v>
      </c>
      <c r="D46" s="153">
        <v>4</v>
      </c>
      <c r="E46" s="153">
        <v>3</v>
      </c>
      <c r="F46" s="153">
        <v>1</v>
      </c>
      <c r="G46" s="153">
        <v>0</v>
      </c>
      <c r="H46" s="153">
        <v>1</v>
      </c>
      <c r="I46" s="153">
        <v>0</v>
      </c>
      <c r="J46" s="153">
        <v>1</v>
      </c>
      <c r="K46" s="153">
        <v>0</v>
      </c>
      <c r="L46" s="153">
        <v>2</v>
      </c>
      <c r="M46" s="153">
        <v>2</v>
      </c>
      <c r="N46" s="153">
        <v>1</v>
      </c>
      <c r="O46" s="153">
        <v>2</v>
      </c>
      <c r="P46" s="153">
        <v>0</v>
      </c>
      <c r="Q46" s="153">
        <v>0</v>
      </c>
      <c r="R46" s="153">
        <v>0</v>
      </c>
      <c r="S46" s="153">
        <v>0</v>
      </c>
      <c r="T46" s="153">
        <v>0</v>
      </c>
      <c r="U46" s="153">
        <v>0</v>
      </c>
      <c r="V46" s="153">
        <v>0</v>
      </c>
      <c r="W46" s="153">
        <v>0</v>
      </c>
      <c r="X46" s="153">
        <v>0</v>
      </c>
      <c r="Y46" s="153">
        <v>0</v>
      </c>
      <c r="Z46" s="153">
        <v>0</v>
      </c>
      <c r="AA46" s="153">
        <v>0</v>
      </c>
      <c r="AB46" s="153">
        <v>0</v>
      </c>
      <c r="AC46" s="153">
        <v>0</v>
      </c>
      <c r="AD46" s="151">
        <f t="shared" si="10"/>
        <v>10</v>
      </c>
      <c r="AE46" s="151">
        <f t="shared" si="11"/>
        <v>7</v>
      </c>
      <c r="AF46" s="152">
        <f t="shared" si="12"/>
        <v>17</v>
      </c>
    </row>
    <row r="47" spans="1:32" ht="44.25" customHeight="1">
      <c r="A47" s="308"/>
      <c r="B47" s="304" t="s">
        <v>60</v>
      </c>
      <c r="C47" s="173" t="s">
        <v>35</v>
      </c>
      <c r="D47" s="153">
        <v>23</v>
      </c>
      <c r="E47" s="153">
        <v>25</v>
      </c>
      <c r="F47" s="153">
        <v>12</v>
      </c>
      <c r="G47" s="153">
        <v>5</v>
      </c>
      <c r="H47" s="153">
        <v>7</v>
      </c>
      <c r="I47" s="153">
        <v>3</v>
      </c>
      <c r="J47" s="153">
        <v>7</v>
      </c>
      <c r="K47" s="153">
        <v>2</v>
      </c>
      <c r="L47" s="153">
        <v>10</v>
      </c>
      <c r="M47" s="153">
        <v>4</v>
      </c>
      <c r="N47" s="153">
        <v>9</v>
      </c>
      <c r="O47" s="153">
        <v>3</v>
      </c>
      <c r="P47" s="153">
        <v>4</v>
      </c>
      <c r="Q47" s="153">
        <v>6</v>
      </c>
      <c r="R47" s="153">
        <v>4</v>
      </c>
      <c r="S47" s="153">
        <v>0</v>
      </c>
      <c r="T47" s="153">
        <v>3</v>
      </c>
      <c r="U47" s="153">
        <v>0</v>
      </c>
      <c r="V47" s="153">
        <v>2</v>
      </c>
      <c r="W47" s="153">
        <v>0</v>
      </c>
      <c r="X47" s="153">
        <v>1</v>
      </c>
      <c r="Y47" s="153">
        <v>0</v>
      </c>
      <c r="Z47" s="153">
        <v>0</v>
      </c>
      <c r="AA47" s="153">
        <v>3</v>
      </c>
      <c r="AB47" s="153">
        <v>0</v>
      </c>
      <c r="AC47" s="153">
        <v>0</v>
      </c>
      <c r="AD47" s="151">
        <f t="shared" si="10"/>
        <v>82</v>
      </c>
      <c r="AE47" s="151">
        <f t="shared" si="11"/>
        <v>51</v>
      </c>
      <c r="AF47" s="152">
        <f t="shared" si="12"/>
        <v>133</v>
      </c>
    </row>
    <row r="48" spans="1:32" ht="44.25" customHeight="1">
      <c r="A48" s="308"/>
      <c r="B48" s="304"/>
      <c r="C48" s="173" t="s">
        <v>30</v>
      </c>
      <c r="D48" s="153">
        <v>2</v>
      </c>
      <c r="E48" s="153">
        <v>4</v>
      </c>
      <c r="F48" s="153">
        <v>0</v>
      </c>
      <c r="G48" s="153">
        <v>3</v>
      </c>
      <c r="H48" s="153">
        <v>2</v>
      </c>
      <c r="I48" s="153">
        <v>0</v>
      </c>
      <c r="J48" s="153">
        <v>2</v>
      </c>
      <c r="K48" s="153">
        <v>2</v>
      </c>
      <c r="L48" s="153">
        <v>5</v>
      </c>
      <c r="M48" s="153">
        <v>2</v>
      </c>
      <c r="N48" s="153">
        <v>1</v>
      </c>
      <c r="O48" s="153">
        <v>0</v>
      </c>
      <c r="P48" s="153">
        <v>3</v>
      </c>
      <c r="Q48" s="153">
        <v>0</v>
      </c>
      <c r="R48" s="153">
        <v>0</v>
      </c>
      <c r="S48" s="153">
        <v>0</v>
      </c>
      <c r="T48" s="153">
        <v>2</v>
      </c>
      <c r="U48" s="153">
        <v>0</v>
      </c>
      <c r="V48" s="153">
        <v>0</v>
      </c>
      <c r="W48" s="153">
        <v>0</v>
      </c>
      <c r="X48" s="153">
        <v>0</v>
      </c>
      <c r="Y48" s="153">
        <v>2</v>
      </c>
      <c r="Z48" s="153">
        <v>0</v>
      </c>
      <c r="AA48" s="153">
        <v>0</v>
      </c>
      <c r="AB48" s="153">
        <v>0</v>
      </c>
      <c r="AC48" s="153">
        <v>0</v>
      </c>
      <c r="AD48" s="151">
        <f t="shared" si="10"/>
        <v>17</v>
      </c>
      <c r="AE48" s="151">
        <f t="shared" si="11"/>
        <v>13</v>
      </c>
      <c r="AF48" s="152">
        <f t="shared" si="12"/>
        <v>30</v>
      </c>
    </row>
    <row r="49" spans="1:32" ht="44.25" customHeight="1">
      <c r="A49" s="308"/>
      <c r="B49" s="304" t="s">
        <v>140</v>
      </c>
      <c r="C49" s="173" t="s">
        <v>35</v>
      </c>
      <c r="D49" s="153">
        <v>16</v>
      </c>
      <c r="E49" s="153">
        <v>16</v>
      </c>
      <c r="F49" s="153">
        <v>5</v>
      </c>
      <c r="G49" s="153">
        <v>2</v>
      </c>
      <c r="H49" s="153">
        <v>2</v>
      </c>
      <c r="I49" s="153">
        <v>2</v>
      </c>
      <c r="J49" s="153">
        <v>2</v>
      </c>
      <c r="K49" s="153">
        <v>0</v>
      </c>
      <c r="L49" s="153">
        <v>7</v>
      </c>
      <c r="M49" s="153">
        <v>5</v>
      </c>
      <c r="N49" s="153">
        <v>2</v>
      </c>
      <c r="O49" s="153">
        <v>3</v>
      </c>
      <c r="P49" s="153">
        <v>1</v>
      </c>
      <c r="Q49" s="153">
        <v>1</v>
      </c>
      <c r="R49" s="153">
        <v>0</v>
      </c>
      <c r="S49" s="153">
        <v>1</v>
      </c>
      <c r="T49" s="153">
        <v>0</v>
      </c>
      <c r="U49" s="153">
        <v>0</v>
      </c>
      <c r="V49" s="153">
        <v>0</v>
      </c>
      <c r="W49" s="153">
        <v>0</v>
      </c>
      <c r="X49" s="153">
        <v>3</v>
      </c>
      <c r="Y49" s="153">
        <v>3</v>
      </c>
      <c r="Z49" s="153">
        <v>1</v>
      </c>
      <c r="AA49" s="153">
        <v>1</v>
      </c>
      <c r="AB49" s="153">
        <v>0</v>
      </c>
      <c r="AC49" s="153">
        <v>0</v>
      </c>
      <c r="AD49" s="151">
        <f t="shared" si="10"/>
        <v>39</v>
      </c>
      <c r="AE49" s="151">
        <f t="shared" si="11"/>
        <v>34</v>
      </c>
      <c r="AF49" s="152">
        <f t="shared" si="12"/>
        <v>73</v>
      </c>
    </row>
    <row r="50" spans="1:32" ht="44.25" customHeight="1">
      <c r="A50" s="308"/>
      <c r="B50" s="304"/>
      <c r="C50" s="173" t="s">
        <v>30</v>
      </c>
      <c r="D50" s="153">
        <v>3</v>
      </c>
      <c r="E50" s="153">
        <v>3</v>
      </c>
      <c r="F50" s="153">
        <v>2</v>
      </c>
      <c r="G50" s="153">
        <v>0</v>
      </c>
      <c r="H50" s="153">
        <v>0</v>
      </c>
      <c r="I50" s="153">
        <v>1</v>
      </c>
      <c r="J50" s="153">
        <v>2</v>
      </c>
      <c r="K50" s="153">
        <v>2</v>
      </c>
      <c r="L50" s="153">
        <v>2</v>
      </c>
      <c r="M50" s="153">
        <v>1</v>
      </c>
      <c r="N50" s="153">
        <v>2</v>
      </c>
      <c r="O50" s="153">
        <v>0</v>
      </c>
      <c r="P50" s="153">
        <v>1</v>
      </c>
      <c r="Q50" s="153">
        <v>3</v>
      </c>
      <c r="R50" s="153">
        <v>0</v>
      </c>
      <c r="S50" s="153">
        <v>0</v>
      </c>
      <c r="T50" s="153">
        <v>0</v>
      </c>
      <c r="U50" s="153">
        <v>1</v>
      </c>
      <c r="V50" s="153">
        <v>0</v>
      </c>
      <c r="W50" s="153">
        <v>0</v>
      </c>
      <c r="X50" s="153">
        <v>1</v>
      </c>
      <c r="Y50" s="153">
        <v>0</v>
      </c>
      <c r="Z50" s="153">
        <v>0</v>
      </c>
      <c r="AA50" s="153">
        <v>0</v>
      </c>
      <c r="AB50" s="153">
        <v>0</v>
      </c>
      <c r="AC50" s="153">
        <v>0</v>
      </c>
      <c r="AD50" s="151">
        <f t="shared" si="10"/>
        <v>13</v>
      </c>
      <c r="AE50" s="151">
        <f t="shared" si="11"/>
        <v>11</v>
      </c>
      <c r="AF50" s="152">
        <f t="shared" si="12"/>
        <v>24</v>
      </c>
    </row>
    <row r="51" spans="1:32" ht="44.25" customHeight="1">
      <c r="A51" s="308"/>
      <c r="B51" s="304" t="s">
        <v>64</v>
      </c>
      <c r="C51" s="173" t="s">
        <v>35</v>
      </c>
      <c r="D51" s="153">
        <v>8</v>
      </c>
      <c r="E51" s="153">
        <v>18</v>
      </c>
      <c r="F51" s="153">
        <v>5</v>
      </c>
      <c r="G51" s="153">
        <v>2</v>
      </c>
      <c r="H51" s="153">
        <v>0</v>
      </c>
      <c r="I51" s="153">
        <v>2</v>
      </c>
      <c r="J51" s="153">
        <v>5</v>
      </c>
      <c r="K51" s="153">
        <v>1</v>
      </c>
      <c r="L51" s="153">
        <v>4</v>
      </c>
      <c r="M51" s="153">
        <v>5</v>
      </c>
      <c r="N51" s="153">
        <v>5</v>
      </c>
      <c r="O51" s="153">
        <v>2</v>
      </c>
      <c r="P51" s="153">
        <v>0</v>
      </c>
      <c r="Q51" s="153">
        <v>0</v>
      </c>
      <c r="R51" s="153">
        <v>0</v>
      </c>
      <c r="S51" s="153">
        <v>0</v>
      </c>
      <c r="T51" s="153">
        <v>0</v>
      </c>
      <c r="U51" s="153">
        <v>1</v>
      </c>
      <c r="V51" s="153">
        <v>0</v>
      </c>
      <c r="W51" s="153">
        <v>0</v>
      </c>
      <c r="X51" s="153">
        <v>1</v>
      </c>
      <c r="Y51" s="153">
        <v>1</v>
      </c>
      <c r="Z51" s="153">
        <v>2</v>
      </c>
      <c r="AA51" s="153">
        <v>1</v>
      </c>
      <c r="AB51" s="153">
        <v>0</v>
      </c>
      <c r="AC51" s="153">
        <v>0</v>
      </c>
      <c r="AD51" s="151">
        <f t="shared" si="10"/>
        <v>30</v>
      </c>
      <c r="AE51" s="151">
        <f t="shared" si="11"/>
        <v>33</v>
      </c>
      <c r="AF51" s="152">
        <f t="shared" si="12"/>
        <v>63</v>
      </c>
    </row>
    <row r="52" spans="1:32" ht="44.25" customHeight="1">
      <c r="A52" s="308"/>
      <c r="B52" s="304"/>
      <c r="C52" s="173" t="s">
        <v>30</v>
      </c>
      <c r="D52" s="153">
        <v>2</v>
      </c>
      <c r="E52" s="153">
        <v>1</v>
      </c>
      <c r="F52" s="153">
        <v>0</v>
      </c>
      <c r="G52" s="153">
        <v>0</v>
      </c>
      <c r="H52" s="153">
        <v>0</v>
      </c>
      <c r="I52" s="153">
        <v>0</v>
      </c>
      <c r="J52" s="153">
        <v>0</v>
      </c>
      <c r="K52" s="153">
        <v>0</v>
      </c>
      <c r="L52" s="153">
        <v>0</v>
      </c>
      <c r="M52" s="153">
        <v>0</v>
      </c>
      <c r="N52" s="153">
        <v>0</v>
      </c>
      <c r="O52" s="153">
        <v>0</v>
      </c>
      <c r="P52" s="153">
        <v>0</v>
      </c>
      <c r="Q52" s="153">
        <v>0</v>
      </c>
      <c r="R52" s="153">
        <v>0</v>
      </c>
      <c r="S52" s="153">
        <v>0</v>
      </c>
      <c r="T52" s="153">
        <v>0</v>
      </c>
      <c r="U52" s="153">
        <v>0</v>
      </c>
      <c r="V52" s="153">
        <v>0</v>
      </c>
      <c r="W52" s="153">
        <v>0</v>
      </c>
      <c r="X52" s="153">
        <v>2</v>
      </c>
      <c r="Y52" s="153">
        <v>1</v>
      </c>
      <c r="Z52" s="153">
        <v>0</v>
      </c>
      <c r="AA52" s="153">
        <v>0</v>
      </c>
      <c r="AB52" s="153">
        <v>0</v>
      </c>
      <c r="AC52" s="153">
        <v>0</v>
      </c>
      <c r="AD52" s="151">
        <f t="shared" si="10"/>
        <v>4</v>
      </c>
      <c r="AE52" s="151">
        <f t="shared" si="11"/>
        <v>2</v>
      </c>
      <c r="AF52" s="152">
        <f t="shared" si="12"/>
        <v>6</v>
      </c>
    </row>
    <row r="53" spans="1:32" ht="44.25" customHeight="1">
      <c r="A53" s="308"/>
      <c r="B53" s="309" t="s">
        <v>85</v>
      </c>
      <c r="C53" s="171" t="s">
        <v>35</v>
      </c>
      <c r="D53" s="151">
        <f>D51+D49+D47+D45+D43+D41+D39+D37</f>
        <v>154</v>
      </c>
      <c r="E53" s="151">
        <f aca="true" t="shared" si="13" ref="E53:AC53">E51+E49+E47+E45+E43+E41+E39+E37</f>
        <v>166</v>
      </c>
      <c r="F53" s="151">
        <f t="shared" si="13"/>
        <v>60</v>
      </c>
      <c r="G53" s="151">
        <f t="shared" si="13"/>
        <v>40</v>
      </c>
      <c r="H53" s="151">
        <f t="shared" si="13"/>
        <v>42</v>
      </c>
      <c r="I53" s="151">
        <f t="shared" si="13"/>
        <v>24</v>
      </c>
      <c r="J53" s="151">
        <f t="shared" si="13"/>
        <v>34</v>
      </c>
      <c r="K53" s="151">
        <f t="shared" si="13"/>
        <v>17</v>
      </c>
      <c r="L53" s="151">
        <f t="shared" si="13"/>
        <v>56</v>
      </c>
      <c r="M53" s="151">
        <f t="shared" si="13"/>
        <v>39</v>
      </c>
      <c r="N53" s="151">
        <f t="shared" si="13"/>
        <v>48</v>
      </c>
      <c r="O53" s="151">
        <f t="shared" si="13"/>
        <v>27</v>
      </c>
      <c r="P53" s="151">
        <f t="shared" si="13"/>
        <v>21</v>
      </c>
      <c r="Q53" s="151">
        <f t="shared" si="13"/>
        <v>13</v>
      </c>
      <c r="R53" s="151">
        <f t="shared" si="13"/>
        <v>11</v>
      </c>
      <c r="S53" s="151">
        <f t="shared" si="13"/>
        <v>5</v>
      </c>
      <c r="T53" s="151">
        <f t="shared" si="13"/>
        <v>8</v>
      </c>
      <c r="U53" s="151">
        <f t="shared" si="13"/>
        <v>7</v>
      </c>
      <c r="V53" s="151">
        <f t="shared" si="13"/>
        <v>6</v>
      </c>
      <c r="W53" s="151">
        <f t="shared" si="13"/>
        <v>1</v>
      </c>
      <c r="X53" s="151">
        <f t="shared" si="13"/>
        <v>24</v>
      </c>
      <c r="Y53" s="151">
        <f t="shared" si="13"/>
        <v>10</v>
      </c>
      <c r="Z53" s="151">
        <f t="shared" si="13"/>
        <v>11</v>
      </c>
      <c r="AA53" s="151">
        <f t="shared" si="13"/>
        <v>13</v>
      </c>
      <c r="AB53" s="151">
        <f t="shared" si="13"/>
        <v>0</v>
      </c>
      <c r="AC53" s="151">
        <f t="shared" si="13"/>
        <v>1</v>
      </c>
      <c r="AD53" s="151">
        <f t="shared" si="10"/>
        <v>475</v>
      </c>
      <c r="AE53" s="151">
        <f t="shared" si="11"/>
        <v>363</v>
      </c>
      <c r="AF53" s="152">
        <f t="shared" si="12"/>
        <v>838</v>
      </c>
    </row>
    <row r="54" spans="1:32" ht="44.25" customHeight="1">
      <c r="A54" s="308"/>
      <c r="B54" s="309"/>
      <c r="C54" s="171" t="s">
        <v>30</v>
      </c>
      <c r="D54" s="151">
        <f>D52+D50+D48+D46+D44+D42+D40+D38</f>
        <v>13</v>
      </c>
      <c r="E54" s="151">
        <f aca="true" t="shared" si="14" ref="E54:AC54">E52+E50+E48+E46+E44+E42+E40+E38</f>
        <v>12</v>
      </c>
      <c r="F54" s="151">
        <f t="shared" si="14"/>
        <v>3</v>
      </c>
      <c r="G54" s="151">
        <f t="shared" si="14"/>
        <v>5</v>
      </c>
      <c r="H54" s="151">
        <f t="shared" si="14"/>
        <v>3</v>
      </c>
      <c r="I54" s="151">
        <f t="shared" si="14"/>
        <v>5</v>
      </c>
      <c r="J54" s="151">
        <f t="shared" si="14"/>
        <v>8</v>
      </c>
      <c r="K54" s="151">
        <f t="shared" si="14"/>
        <v>4</v>
      </c>
      <c r="L54" s="151">
        <f t="shared" si="14"/>
        <v>10</v>
      </c>
      <c r="M54" s="151">
        <f t="shared" si="14"/>
        <v>6</v>
      </c>
      <c r="N54" s="151">
        <f t="shared" si="14"/>
        <v>4</v>
      </c>
      <c r="O54" s="151">
        <f t="shared" si="14"/>
        <v>2</v>
      </c>
      <c r="P54" s="151">
        <f t="shared" si="14"/>
        <v>4</v>
      </c>
      <c r="Q54" s="151">
        <f t="shared" si="14"/>
        <v>3</v>
      </c>
      <c r="R54" s="151">
        <f t="shared" si="14"/>
        <v>1</v>
      </c>
      <c r="S54" s="151">
        <f t="shared" si="14"/>
        <v>1</v>
      </c>
      <c r="T54" s="151">
        <f t="shared" si="14"/>
        <v>2</v>
      </c>
      <c r="U54" s="151">
        <f t="shared" si="14"/>
        <v>1</v>
      </c>
      <c r="V54" s="151">
        <f t="shared" si="14"/>
        <v>0</v>
      </c>
      <c r="W54" s="151">
        <f t="shared" si="14"/>
        <v>0</v>
      </c>
      <c r="X54" s="151">
        <f t="shared" si="14"/>
        <v>4</v>
      </c>
      <c r="Y54" s="151">
        <f t="shared" si="14"/>
        <v>6</v>
      </c>
      <c r="Z54" s="151">
        <f t="shared" si="14"/>
        <v>0</v>
      </c>
      <c r="AA54" s="151">
        <f t="shared" si="14"/>
        <v>0</v>
      </c>
      <c r="AB54" s="151">
        <f t="shared" si="14"/>
        <v>0</v>
      </c>
      <c r="AC54" s="151">
        <f t="shared" si="14"/>
        <v>0</v>
      </c>
      <c r="AD54" s="151">
        <f t="shared" si="10"/>
        <v>52</v>
      </c>
      <c r="AE54" s="151">
        <f t="shared" si="11"/>
        <v>45</v>
      </c>
      <c r="AF54" s="152">
        <f t="shared" si="12"/>
        <v>97</v>
      </c>
    </row>
    <row r="55" spans="1:32" ht="39.75" customHeight="1">
      <c r="A55" s="308" t="s">
        <v>128</v>
      </c>
      <c r="B55" s="304" t="s">
        <v>71</v>
      </c>
      <c r="C55" s="173" t="s">
        <v>35</v>
      </c>
      <c r="D55" s="153">
        <v>18</v>
      </c>
      <c r="E55" s="153">
        <v>18</v>
      </c>
      <c r="F55" s="153">
        <v>0</v>
      </c>
      <c r="G55" s="153">
        <v>0</v>
      </c>
      <c r="H55" s="153">
        <v>0</v>
      </c>
      <c r="I55" s="153">
        <v>0</v>
      </c>
      <c r="J55" s="153">
        <v>1</v>
      </c>
      <c r="K55" s="153">
        <v>0</v>
      </c>
      <c r="L55" s="153">
        <v>1</v>
      </c>
      <c r="M55" s="153">
        <v>0</v>
      </c>
      <c r="N55" s="153">
        <v>0</v>
      </c>
      <c r="O55" s="153">
        <v>1</v>
      </c>
      <c r="P55" s="153">
        <v>1</v>
      </c>
      <c r="Q55" s="153">
        <v>0</v>
      </c>
      <c r="R55" s="153">
        <v>0</v>
      </c>
      <c r="S55" s="153">
        <v>0</v>
      </c>
      <c r="T55" s="153">
        <v>2</v>
      </c>
      <c r="U55" s="153">
        <v>0</v>
      </c>
      <c r="V55" s="153">
        <v>0</v>
      </c>
      <c r="W55" s="153">
        <v>0</v>
      </c>
      <c r="X55" s="153">
        <v>0</v>
      </c>
      <c r="Y55" s="153">
        <v>0</v>
      </c>
      <c r="Z55" s="153">
        <v>2</v>
      </c>
      <c r="AA55" s="153">
        <v>0</v>
      </c>
      <c r="AB55" s="153">
        <v>1</v>
      </c>
      <c r="AC55" s="153">
        <v>0</v>
      </c>
      <c r="AD55" s="151">
        <f>AB55+Z55+X55+V55+T55+R55+P55+N55+L55+J55+H55+F55+D55</f>
        <v>26</v>
      </c>
      <c r="AE55" s="151">
        <f>AC55+AA55+Y55+W55+U55+S55+Q55+O55+M55+K55+I55+G55+E55</f>
        <v>19</v>
      </c>
      <c r="AF55" s="152">
        <f>SUM(AD55:AE55)</f>
        <v>45</v>
      </c>
    </row>
    <row r="56" spans="1:32" ht="39.75" customHeight="1">
      <c r="A56" s="308"/>
      <c r="B56" s="304"/>
      <c r="C56" s="173" t="s">
        <v>30</v>
      </c>
      <c r="D56" s="153">
        <v>0</v>
      </c>
      <c r="E56" s="153">
        <v>0</v>
      </c>
      <c r="F56" s="153">
        <v>0</v>
      </c>
      <c r="G56" s="153">
        <v>0</v>
      </c>
      <c r="H56" s="153">
        <v>0</v>
      </c>
      <c r="I56" s="153">
        <v>0</v>
      </c>
      <c r="J56" s="153">
        <v>0</v>
      </c>
      <c r="K56" s="153">
        <v>0</v>
      </c>
      <c r="L56" s="153">
        <v>0</v>
      </c>
      <c r="M56" s="153">
        <v>0</v>
      </c>
      <c r="N56" s="153">
        <v>0</v>
      </c>
      <c r="O56" s="153">
        <v>0</v>
      </c>
      <c r="P56" s="153">
        <v>0</v>
      </c>
      <c r="Q56" s="153">
        <v>0</v>
      </c>
      <c r="R56" s="153">
        <v>0</v>
      </c>
      <c r="S56" s="153">
        <v>0</v>
      </c>
      <c r="T56" s="153">
        <v>0</v>
      </c>
      <c r="U56" s="153">
        <v>0</v>
      </c>
      <c r="V56" s="153">
        <v>0</v>
      </c>
      <c r="W56" s="153">
        <v>0</v>
      </c>
      <c r="X56" s="153">
        <v>1</v>
      </c>
      <c r="Y56" s="153">
        <v>0</v>
      </c>
      <c r="Z56" s="153">
        <v>0</v>
      </c>
      <c r="AA56" s="153">
        <v>0</v>
      </c>
      <c r="AB56" s="153">
        <v>0</v>
      </c>
      <c r="AC56" s="153">
        <v>0</v>
      </c>
      <c r="AD56" s="151">
        <f>AB56+Z56+X56+V56+T56+R56+P56+N56+L56+J56+H56+F56+D56</f>
        <v>1</v>
      </c>
      <c r="AE56" s="151">
        <f>AC56+AA56+Y56+W56+U56+S56+Q56+O56+M56+K56+I56+G56+E56</f>
        <v>0</v>
      </c>
      <c r="AF56" s="152">
        <f>SUM(AD56:AE56)</f>
        <v>1</v>
      </c>
    </row>
    <row r="57" spans="1:32" ht="39.75" customHeight="1">
      <c r="A57" s="308"/>
      <c r="B57" s="304" t="s">
        <v>49</v>
      </c>
      <c r="C57" s="173" t="s">
        <v>35</v>
      </c>
      <c r="D57" s="153">
        <v>9</v>
      </c>
      <c r="E57" s="153">
        <v>24</v>
      </c>
      <c r="F57" s="153">
        <v>0</v>
      </c>
      <c r="G57" s="153">
        <v>0</v>
      </c>
      <c r="H57" s="153">
        <v>0</v>
      </c>
      <c r="I57" s="153">
        <v>0</v>
      </c>
      <c r="J57" s="153">
        <v>1</v>
      </c>
      <c r="K57" s="153">
        <v>1</v>
      </c>
      <c r="L57" s="153">
        <v>0</v>
      </c>
      <c r="M57" s="153">
        <v>0</v>
      </c>
      <c r="N57" s="153">
        <v>0</v>
      </c>
      <c r="O57" s="153">
        <v>0</v>
      </c>
      <c r="P57" s="153">
        <v>0</v>
      </c>
      <c r="Q57" s="153">
        <v>0</v>
      </c>
      <c r="R57" s="153">
        <v>0</v>
      </c>
      <c r="S57" s="153">
        <v>1</v>
      </c>
      <c r="T57" s="153">
        <v>0</v>
      </c>
      <c r="U57" s="153">
        <v>0</v>
      </c>
      <c r="V57" s="153">
        <v>1</v>
      </c>
      <c r="W57" s="153">
        <v>0</v>
      </c>
      <c r="X57" s="153">
        <v>0</v>
      </c>
      <c r="Y57" s="153">
        <v>0</v>
      </c>
      <c r="Z57" s="153">
        <v>0</v>
      </c>
      <c r="AA57" s="153">
        <v>2</v>
      </c>
      <c r="AB57" s="153">
        <v>0</v>
      </c>
      <c r="AC57" s="153">
        <v>0</v>
      </c>
      <c r="AD57" s="151">
        <f aca="true" t="shared" si="15" ref="AD57:AD65">AB57+Z57+X57+V57+T57+R57+P57+N57+L57+J57+H57+F57+D57</f>
        <v>11</v>
      </c>
      <c r="AE57" s="151">
        <f aca="true" t="shared" si="16" ref="AE57:AE65">AC57+AA57+Y57+W57+U57+S57+Q57+O57+M57+K57+I57+G57+E57</f>
        <v>28</v>
      </c>
      <c r="AF57" s="152">
        <f aca="true" t="shared" si="17" ref="AF57:AF65">SUM(AD57:AE57)</f>
        <v>39</v>
      </c>
    </row>
    <row r="58" spans="1:32" ht="39.75" customHeight="1">
      <c r="A58" s="308"/>
      <c r="B58" s="304"/>
      <c r="C58" s="173" t="s">
        <v>30</v>
      </c>
      <c r="D58" s="153">
        <v>0</v>
      </c>
      <c r="E58" s="153">
        <v>2</v>
      </c>
      <c r="F58" s="153">
        <v>0</v>
      </c>
      <c r="G58" s="153">
        <v>0</v>
      </c>
      <c r="H58" s="153">
        <v>0</v>
      </c>
      <c r="I58" s="153">
        <v>0</v>
      </c>
      <c r="J58" s="153">
        <v>0</v>
      </c>
      <c r="K58" s="153">
        <v>1</v>
      </c>
      <c r="L58" s="153">
        <v>0</v>
      </c>
      <c r="M58" s="153">
        <v>0</v>
      </c>
      <c r="N58" s="153">
        <v>0</v>
      </c>
      <c r="O58" s="153">
        <v>0</v>
      </c>
      <c r="P58" s="153">
        <v>0</v>
      </c>
      <c r="Q58" s="153">
        <v>0</v>
      </c>
      <c r="R58" s="153">
        <v>0</v>
      </c>
      <c r="S58" s="153">
        <v>1</v>
      </c>
      <c r="T58" s="153">
        <v>0</v>
      </c>
      <c r="U58" s="153">
        <v>0</v>
      </c>
      <c r="V58" s="153">
        <v>0</v>
      </c>
      <c r="W58" s="153">
        <v>0</v>
      </c>
      <c r="X58" s="153">
        <v>0</v>
      </c>
      <c r="Y58" s="153">
        <v>0</v>
      </c>
      <c r="Z58" s="153">
        <v>1</v>
      </c>
      <c r="AA58" s="153">
        <v>0</v>
      </c>
      <c r="AB58" s="153">
        <v>0</v>
      </c>
      <c r="AC58" s="153">
        <v>0</v>
      </c>
      <c r="AD58" s="151">
        <f t="shared" si="15"/>
        <v>1</v>
      </c>
      <c r="AE58" s="151">
        <f t="shared" si="16"/>
        <v>4</v>
      </c>
      <c r="AF58" s="152">
        <f t="shared" si="17"/>
        <v>5</v>
      </c>
    </row>
    <row r="59" spans="1:32" ht="39.75" customHeight="1">
      <c r="A59" s="308"/>
      <c r="B59" s="304" t="s">
        <v>133</v>
      </c>
      <c r="C59" s="173" t="s">
        <v>35</v>
      </c>
      <c r="D59" s="153">
        <v>10</v>
      </c>
      <c r="E59" s="153">
        <v>10</v>
      </c>
      <c r="F59" s="153">
        <v>0</v>
      </c>
      <c r="G59" s="153">
        <v>0</v>
      </c>
      <c r="H59" s="153">
        <v>0</v>
      </c>
      <c r="I59" s="153">
        <v>0</v>
      </c>
      <c r="J59" s="153">
        <v>0</v>
      </c>
      <c r="K59" s="153">
        <v>0</v>
      </c>
      <c r="L59" s="153">
        <v>0</v>
      </c>
      <c r="M59" s="153">
        <v>0</v>
      </c>
      <c r="N59" s="153"/>
      <c r="O59" s="153">
        <v>0</v>
      </c>
      <c r="P59" s="153">
        <v>0</v>
      </c>
      <c r="Q59" s="153">
        <v>0</v>
      </c>
      <c r="R59" s="153">
        <v>0</v>
      </c>
      <c r="S59" s="153">
        <v>0</v>
      </c>
      <c r="T59" s="153">
        <v>0</v>
      </c>
      <c r="U59" s="153">
        <v>0</v>
      </c>
      <c r="V59" s="153">
        <v>0</v>
      </c>
      <c r="W59" s="153">
        <v>0</v>
      </c>
      <c r="X59" s="153">
        <v>0</v>
      </c>
      <c r="Y59" s="153">
        <v>0</v>
      </c>
      <c r="Z59" s="153">
        <v>0</v>
      </c>
      <c r="AA59" s="153">
        <v>0</v>
      </c>
      <c r="AB59" s="153">
        <v>0</v>
      </c>
      <c r="AC59" s="153">
        <v>0</v>
      </c>
      <c r="AD59" s="151">
        <f t="shared" si="15"/>
        <v>10</v>
      </c>
      <c r="AE59" s="151">
        <f t="shared" si="16"/>
        <v>10</v>
      </c>
      <c r="AF59" s="152">
        <f t="shared" si="17"/>
        <v>20</v>
      </c>
    </row>
    <row r="60" spans="1:32" ht="39.75" customHeight="1">
      <c r="A60" s="308"/>
      <c r="B60" s="304"/>
      <c r="C60" s="173" t="s">
        <v>30</v>
      </c>
      <c r="D60" s="153">
        <v>4</v>
      </c>
      <c r="E60" s="153">
        <v>1</v>
      </c>
      <c r="F60" s="153">
        <v>0</v>
      </c>
      <c r="G60" s="153">
        <v>0</v>
      </c>
      <c r="H60" s="153">
        <v>0</v>
      </c>
      <c r="I60" s="153">
        <v>0</v>
      </c>
      <c r="J60" s="153">
        <v>0</v>
      </c>
      <c r="K60" s="153">
        <v>0</v>
      </c>
      <c r="L60" s="153">
        <v>0</v>
      </c>
      <c r="M60" s="153">
        <v>1</v>
      </c>
      <c r="N60" s="153">
        <v>0</v>
      </c>
      <c r="O60" s="153">
        <v>0</v>
      </c>
      <c r="P60" s="153">
        <v>0</v>
      </c>
      <c r="Q60" s="153">
        <v>0</v>
      </c>
      <c r="R60" s="153">
        <v>0</v>
      </c>
      <c r="S60" s="153">
        <v>0</v>
      </c>
      <c r="T60" s="153">
        <v>0</v>
      </c>
      <c r="U60" s="153">
        <v>0</v>
      </c>
      <c r="V60" s="153">
        <v>0</v>
      </c>
      <c r="W60" s="153">
        <v>0</v>
      </c>
      <c r="X60" s="153">
        <v>0</v>
      </c>
      <c r="Y60" s="153">
        <v>0</v>
      </c>
      <c r="Z60" s="153">
        <v>0</v>
      </c>
      <c r="AA60" s="153">
        <v>0</v>
      </c>
      <c r="AB60" s="153">
        <v>0</v>
      </c>
      <c r="AC60" s="153">
        <v>0</v>
      </c>
      <c r="AD60" s="151">
        <f t="shared" si="15"/>
        <v>4</v>
      </c>
      <c r="AE60" s="151">
        <f t="shared" si="16"/>
        <v>2</v>
      </c>
      <c r="AF60" s="152">
        <f t="shared" si="17"/>
        <v>6</v>
      </c>
    </row>
    <row r="61" spans="1:32" ht="39.75" customHeight="1">
      <c r="A61" s="308"/>
      <c r="B61" s="304" t="s">
        <v>73</v>
      </c>
      <c r="C61" s="173" t="s">
        <v>35</v>
      </c>
      <c r="D61" s="153">
        <v>0</v>
      </c>
      <c r="E61" s="153">
        <v>1</v>
      </c>
      <c r="F61" s="153">
        <v>0</v>
      </c>
      <c r="G61" s="153">
        <v>0</v>
      </c>
      <c r="H61" s="153">
        <v>0</v>
      </c>
      <c r="I61" s="153">
        <v>2</v>
      </c>
      <c r="J61" s="153">
        <v>0</v>
      </c>
      <c r="K61" s="153">
        <v>0</v>
      </c>
      <c r="L61" s="153">
        <v>0</v>
      </c>
      <c r="M61" s="153">
        <v>2</v>
      </c>
      <c r="N61" s="153">
        <v>0</v>
      </c>
      <c r="O61" s="153">
        <v>0</v>
      </c>
      <c r="P61" s="153">
        <v>0</v>
      </c>
      <c r="Q61" s="153">
        <v>0</v>
      </c>
      <c r="R61" s="153">
        <v>0</v>
      </c>
      <c r="S61" s="153">
        <v>0</v>
      </c>
      <c r="T61" s="153">
        <v>0</v>
      </c>
      <c r="U61" s="153">
        <v>0</v>
      </c>
      <c r="V61" s="153">
        <v>0</v>
      </c>
      <c r="W61" s="153">
        <v>0</v>
      </c>
      <c r="X61" s="153">
        <v>0</v>
      </c>
      <c r="Y61" s="153">
        <v>0</v>
      </c>
      <c r="Z61" s="153">
        <v>0</v>
      </c>
      <c r="AA61" s="153">
        <v>0</v>
      </c>
      <c r="AB61" s="153">
        <v>0</v>
      </c>
      <c r="AC61" s="153">
        <v>0</v>
      </c>
      <c r="AD61" s="151">
        <f t="shared" si="15"/>
        <v>0</v>
      </c>
      <c r="AE61" s="151">
        <f t="shared" si="16"/>
        <v>5</v>
      </c>
      <c r="AF61" s="152">
        <f t="shared" si="17"/>
        <v>5</v>
      </c>
    </row>
    <row r="62" spans="1:32" ht="39.75" customHeight="1">
      <c r="A62" s="308"/>
      <c r="B62" s="304"/>
      <c r="C62" s="173" t="s">
        <v>30</v>
      </c>
      <c r="D62" s="153">
        <v>0</v>
      </c>
      <c r="E62" s="153">
        <v>0</v>
      </c>
      <c r="F62" s="153">
        <v>0</v>
      </c>
      <c r="G62" s="153">
        <v>0</v>
      </c>
      <c r="H62" s="153">
        <v>0</v>
      </c>
      <c r="I62" s="153">
        <v>0</v>
      </c>
      <c r="J62" s="153">
        <v>0</v>
      </c>
      <c r="K62" s="153">
        <v>0</v>
      </c>
      <c r="L62" s="153">
        <v>0</v>
      </c>
      <c r="M62" s="153">
        <v>0</v>
      </c>
      <c r="N62" s="153">
        <v>0</v>
      </c>
      <c r="O62" s="153">
        <v>0</v>
      </c>
      <c r="P62" s="153">
        <v>0</v>
      </c>
      <c r="Q62" s="153">
        <v>0</v>
      </c>
      <c r="R62" s="153">
        <v>0</v>
      </c>
      <c r="S62" s="153">
        <v>0</v>
      </c>
      <c r="T62" s="153">
        <v>0</v>
      </c>
      <c r="U62" s="153">
        <v>0</v>
      </c>
      <c r="V62" s="153">
        <v>0</v>
      </c>
      <c r="W62" s="153">
        <v>0</v>
      </c>
      <c r="X62" s="153">
        <v>0</v>
      </c>
      <c r="Y62" s="153">
        <v>0</v>
      </c>
      <c r="Z62" s="153">
        <v>0</v>
      </c>
      <c r="AA62" s="153">
        <v>0</v>
      </c>
      <c r="AB62" s="153">
        <v>0</v>
      </c>
      <c r="AC62" s="153">
        <v>0</v>
      </c>
      <c r="AD62" s="151">
        <f t="shared" si="15"/>
        <v>0</v>
      </c>
      <c r="AE62" s="151">
        <f t="shared" si="16"/>
        <v>0</v>
      </c>
      <c r="AF62" s="152">
        <f t="shared" si="17"/>
        <v>0</v>
      </c>
    </row>
    <row r="63" spans="1:32" ht="39.75" customHeight="1">
      <c r="A63" s="308"/>
      <c r="B63" s="304" t="s">
        <v>74</v>
      </c>
      <c r="C63" s="173" t="s">
        <v>35</v>
      </c>
      <c r="D63" s="153">
        <v>17</v>
      </c>
      <c r="E63" s="153">
        <v>4</v>
      </c>
      <c r="F63" s="153">
        <v>3</v>
      </c>
      <c r="G63" s="153">
        <v>0</v>
      </c>
      <c r="H63" s="153">
        <v>3</v>
      </c>
      <c r="I63" s="153">
        <v>0</v>
      </c>
      <c r="J63" s="153">
        <v>0</v>
      </c>
      <c r="K63" s="153">
        <v>0</v>
      </c>
      <c r="L63" s="153">
        <v>3</v>
      </c>
      <c r="M63" s="153">
        <v>6</v>
      </c>
      <c r="N63" s="153">
        <v>1</v>
      </c>
      <c r="O63" s="153">
        <v>1</v>
      </c>
      <c r="P63" s="153">
        <v>0</v>
      </c>
      <c r="Q63" s="153">
        <v>0</v>
      </c>
      <c r="R63" s="153">
        <v>1</v>
      </c>
      <c r="S63" s="153">
        <v>0</v>
      </c>
      <c r="T63" s="153">
        <v>2</v>
      </c>
      <c r="U63" s="153">
        <v>0</v>
      </c>
      <c r="V63" s="153">
        <v>0</v>
      </c>
      <c r="W63" s="153">
        <v>0</v>
      </c>
      <c r="X63" s="153">
        <v>2</v>
      </c>
      <c r="Y63" s="153">
        <v>2</v>
      </c>
      <c r="Z63" s="153">
        <v>2</v>
      </c>
      <c r="AA63" s="153">
        <v>0</v>
      </c>
      <c r="AB63" s="153">
        <v>0</v>
      </c>
      <c r="AC63" s="153">
        <v>0</v>
      </c>
      <c r="AD63" s="151">
        <f t="shared" si="15"/>
        <v>34</v>
      </c>
      <c r="AE63" s="151">
        <f t="shared" si="16"/>
        <v>13</v>
      </c>
      <c r="AF63" s="152">
        <f t="shared" si="17"/>
        <v>47</v>
      </c>
    </row>
    <row r="64" spans="1:32" ht="39.75" customHeight="1">
      <c r="A64" s="308"/>
      <c r="B64" s="304"/>
      <c r="C64" s="173" t="s">
        <v>30</v>
      </c>
      <c r="D64" s="153">
        <v>1</v>
      </c>
      <c r="E64" s="153">
        <v>1</v>
      </c>
      <c r="F64" s="153">
        <v>0</v>
      </c>
      <c r="G64" s="153">
        <v>0</v>
      </c>
      <c r="H64" s="153">
        <v>1</v>
      </c>
      <c r="I64" s="153">
        <v>0</v>
      </c>
      <c r="J64" s="153">
        <v>0</v>
      </c>
      <c r="K64" s="153">
        <v>0</v>
      </c>
      <c r="L64" s="153">
        <v>1</v>
      </c>
      <c r="M64" s="153">
        <v>0</v>
      </c>
      <c r="N64" s="153">
        <v>0</v>
      </c>
      <c r="O64" s="153">
        <v>0</v>
      </c>
      <c r="P64" s="153">
        <v>0</v>
      </c>
      <c r="Q64" s="153">
        <v>0</v>
      </c>
      <c r="R64" s="153">
        <v>0</v>
      </c>
      <c r="S64" s="153">
        <v>0</v>
      </c>
      <c r="T64" s="153">
        <v>0</v>
      </c>
      <c r="U64" s="153">
        <v>0</v>
      </c>
      <c r="V64" s="153">
        <v>0</v>
      </c>
      <c r="W64" s="153">
        <v>0</v>
      </c>
      <c r="X64" s="153">
        <v>0</v>
      </c>
      <c r="Y64" s="153">
        <v>0</v>
      </c>
      <c r="Z64" s="153">
        <v>0</v>
      </c>
      <c r="AA64" s="153">
        <v>0</v>
      </c>
      <c r="AB64" s="153">
        <v>0</v>
      </c>
      <c r="AC64" s="153">
        <v>0</v>
      </c>
      <c r="AD64" s="151">
        <f t="shared" si="15"/>
        <v>3</v>
      </c>
      <c r="AE64" s="151">
        <f t="shared" si="16"/>
        <v>1</v>
      </c>
      <c r="AF64" s="152">
        <f t="shared" si="17"/>
        <v>4</v>
      </c>
    </row>
    <row r="65" spans="1:32" ht="39.75" customHeight="1">
      <c r="A65" s="308"/>
      <c r="B65" s="304" t="s">
        <v>75</v>
      </c>
      <c r="C65" s="173" t="s">
        <v>35</v>
      </c>
      <c r="D65" s="153">
        <v>1</v>
      </c>
      <c r="E65" s="153">
        <v>15</v>
      </c>
      <c r="F65" s="153">
        <v>0</v>
      </c>
      <c r="G65" s="153">
        <v>0</v>
      </c>
      <c r="H65" s="153">
        <v>1</v>
      </c>
      <c r="I65" s="153">
        <v>1</v>
      </c>
      <c r="J65" s="153">
        <v>0</v>
      </c>
      <c r="K65" s="153">
        <v>0</v>
      </c>
      <c r="L65" s="153">
        <v>0</v>
      </c>
      <c r="M65" s="153">
        <v>0</v>
      </c>
      <c r="N65" s="153">
        <v>0</v>
      </c>
      <c r="O65" s="153">
        <v>0</v>
      </c>
      <c r="P65" s="153">
        <v>0</v>
      </c>
      <c r="Q65" s="153">
        <v>1</v>
      </c>
      <c r="R65" s="153">
        <v>0</v>
      </c>
      <c r="S65" s="153">
        <v>0</v>
      </c>
      <c r="T65" s="153">
        <v>1</v>
      </c>
      <c r="U65" s="153">
        <v>0</v>
      </c>
      <c r="V65" s="153">
        <v>0</v>
      </c>
      <c r="W65" s="153">
        <v>0</v>
      </c>
      <c r="X65" s="153">
        <v>0</v>
      </c>
      <c r="Y65" s="153">
        <v>0</v>
      </c>
      <c r="Z65" s="153">
        <v>0</v>
      </c>
      <c r="AA65" s="153">
        <v>1</v>
      </c>
      <c r="AB65" s="153">
        <v>0</v>
      </c>
      <c r="AC65" s="153">
        <v>1</v>
      </c>
      <c r="AD65" s="151">
        <f t="shared" si="15"/>
        <v>3</v>
      </c>
      <c r="AE65" s="151">
        <f t="shared" si="16"/>
        <v>19</v>
      </c>
      <c r="AF65" s="152">
        <f t="shared" si="17"/>
        <v>22</v>
      </c>
    </row>
    <row r="66" spans="1:32" ht="39.75" customHeight="1">
      <c r="A66" s="308"/>
      <c r="B66" s="304"/>
      <c r="C66" s="173" t="s">
        <v>30</v>
      </c>
      <c r="D66" s="153">
        <v>2</v>
      </c>
      <c r="E66" s="153">
        <v>7</v>
      </c>
      <c r="F66" s="153">
        <v>0</v>
      </c>
      <c r="G66" s="153">
        <v>0</v>
      </c>
      <c r="H66" s="153">
        <v>1</v>
      </c>
      <c r="I66" s="153">
        <v>0</v>
      </c>
      <c r="J66" s="153">
        <v>0</v>
      </c>
      <c r="K66" s="153">
        <v>0</v>
      </c>
      <c r="L66" s="153">
        <v>1</v>
      </c>
      <c r="M66" s="153">
        <v>0</v>
      </c>
      <c r="N66" s="153">
        <v>0</v>
      </c>
      <c r="O66" s="153">
        <v>0</v>
      </c>
      <c r="P66" s="153">
        <v>0</v>
      </c>
      <c r="Q66" s="153">
        <v>0</v>
      </c>
      <c r="R66" s="153">
        <v>0</v>
      </c>
      <c r="S66" s="153">
        <v>1</v>
      </c>
      <c r="T66" s="153">
        <v>0</v>
      </c>
      <c r="U66" s="153">
        <v>0</v>
      </c>
      <c r="V66" s="153">
        <v>0</v>
      </c>
      <c r="W66" s="153">
        <v>0</v>
      </c>
      <c r="X66" s="153">
        <v>0</v>
      </c>
      <c r="Y66" s="153">
        <v>0</v>
      </c>
      <c r="Z66" s="153">
        <v>0</v>
      </c>
      <c r="AA66" s="153">
        <v>0</v>
      </c>
      <c r="AB66" s="153">
        <v>0</v>
      </c>
      <c r="AC66" s="153">
        <v>0</v>
      </c>
      <c r="AD66" s="151">
        <f aca="true" t="shared" si="18" ref="AD66:AE69">AB66+Z66+X66+V66+T66+R66+P66+N66+L66+J66+H66+F66+D66</f>
        <v>4</v>
      </c>
      <c r="AE66" s="151">
        <f t="shared" si="18"/>
        <v>8</v>
      </c>
      <c r="AF66" s="152">
        <f>SUM(AD66:AE66)</f>
        <v>12</v>
      </c>
    </row>
    <row r="67" spans="1:32" ht="39.75" customHeight="1">
      <c r="A67" s="308"/>
      <c r="B67" s="309" t="s">
        <v>134</v>
      </c>
      <c r="C67" s="171" t="s">
        <v>35</v>
      </c>
      <c r="D67" s="151">
        <f>D65+D63+D61+D59+D57+D55</f>
        <v>55</v>
      </c>
      <c r="E67" s="151">
        <f aca="true" t="shared" si="19" ref="E67:AC67">E65+E63+E61+E59+E57+E55</f>
        <v>72</v>
      </c>
      <c r="F67" s="151">
        <f t="shared" si="19"/>
        <v>3</v>
      </c>
      <c r="G67" s="151">
        <f t="shared" si="19"/>
        <v>0</v>
      </c>
      <c r="H67" s="151">
        <f t="shared" si="19"/>
        <v>4</v>
      </c>
      <c r="I67" s="151">
        <f t="shared" si="19"/>
        <v>3</v>
      </c>
      <c r="J67" s="151">
        <f t="shared" si="19"/>
        <v>2</v>
      </c>
      <c r="K67" s="151">
        <f t="shared" si="19"/>
        <v>1</v>
      </c>
      <c r="L67" s="151">
        <f t="shared" si="19"/>
        <v>4</v>
      </c>
      <c r="M67" s="151">
        <f t="shared" si="19"/>
        <v>8</v>
      </c>
      <c r="N67" s="151">
        <f t="shared" si="19"/>
        <v>1</v>
      </c>
      <c r="O67" s="151">
        <f t="shared" si="19"/>
        <v>2</v>
      </c>
      <c r="P67" s="151">
        <f t="shared" si="19"/>
        <v>1</v>
      </c>
      <c r="Q67" s="151">
        <f t="shared" si="19"/>
        <v>1</v>
      </c>
      <c r="R67" s="151">
        <f t="shared" si="19"/>
        <v>1</v>
      </c>
      <c r="S67" s="151">
        <f t="shared" si="19"/>
        <v>1</v>
      </c>
      <c r="T67" s="151">
        <f t="shared" si="19"/>
        <v>5</v>
      </c>
      <c r="U67" s="151">
        <f t="shared" si="19"/>
        <v>0</v>
      </c>
      <c r="V67" s="151">
        <f t="shared" si="19"/>
        <v>1</v>
      </c>
      <c r="W67" s="151">
        <f t="shared" si="19"/>
        <v>0</v>
      </c>
      <c r="X67" s="151">
        <f t="shared" si="19"/>
        <v>2</v>
      </c>
      <c r="Y67" s="151">
        <f t="shared" si="19"/>
        <v>2</v>
      </c>
      <c r="Z67" s="151">
        <f t="shared" si="19"/>
        <v>4</v>
      </c>
      <c r="AA67" s="151">
        <f t="shared" si="19"/>
        <v>3</v>
      </c>
      <c r="AB67" s="151">
        <f t="shared" si="19"/>
        <v>1</v>
      </c>
      <c r="AC67" s="151">
        <f t="shared" si="19"/>
        <v>1</v>
      </c>
      <c r="AD67" s="151">
        <f t="shared" si="18"/>
        <v>84</v>
      </c>
      <c r="AE67" s="151">
        <f t="shared" si="18"/>
        <v>94</v>
      </c>
      <c r="AF67" s="152">
        <f>SUM(AD67:AE67)</f>
        <v>178</v>
      </c>
    </row>
    <row r="68" spans="1:32" ht="39.75" customHeight="1">
      <c r="A68" s="308"/>
      <c r="B68" s="309"/>
      <c r="C68" s="171" t="s">
        <v>30</v>
      </c>
      <c r="D68" s="151">
        <f>D66+D64+D62+D60+D58+D56</f>
        <v>7</v>
      </c>
      <c r="E68" s="151">
        <f aca="true" t="shared" si="20" ref="E68:AC68">E66+E64+E62+E60+E58+E56</f>
        <v>11</v>
      </c>
      <c r="F68" s="151">
        <f t="shared" si="20"/>
        <v>0</v>
      </c>
      <c r="G68" s="151">
        <f t="shared" si="20"/>
        <v>0</v>
      </c>
      <c r="H68" s="151">
        <f t="shared" si="20"/>
        <v>2</v>
      </c>
      <c r="I68" s="151">
        <f t="shared" si="20"/>
        <v>0</v>
      </c>
      <c r="J68" s="151">
        <f t="shared" si="20"/>
        <v>0</v>
      </c>
      <c r="K68" s="151">
        <f t="shared" si="20"/>
        <v>1</v>
      </c>
      <c r="L68" s="151">
        <f t="shared" si="20"/>
        <v>2</v>
      </c>
      <c r="M68" s="151">
        <f t="shared" si="20"/>
        <v>1</v>
      </c>
      <c r="N68" s="151">
        <f t="shared" si="20"/>
        <v>0</v>
      </c>
      <c r="O68" s="151">
        <f t="shared" si="20"/>
        <v>0</v>
      </c>
      <c r="P68" s="151">
        <f t="shared" si="20"/>
        <v>0</v>
      </c>
      <c r="Q68" s="151">
        <f t="shared" si="20"/>
        <v>0</v>
      </c>
      <c r="R68" s="151">
        <f t="shared" si="20"/>
        <v>0</v>
      </c>
      <c r="S68" s="151">
        <f t="shared" si="20"/>
        <v>2</v>
      </c>
      <c r="T68" s="151">
        <f t="shared" si="20"/>
        <v>0</v>
      </c>
      <c r="U68" s="151">
        <f t="shared" si="20"/>
        <v>0</v>
      </c>
      <c r="V68" s="151">
        <f t="shared" si="20"/>
        <v>0</v>
      </c>
      <c r="W68" s="151">
        <f t="shared" si="20"/>
        <v>0</v>
      </c>
      <c r="X68" s="151">
        <f t="shared" si="20"/>
        <v>1</v>
      </c>
      <c r="Y68" s="151">
        <f t="shared" si="20"/>
        <v>0</v>
      </c>
      <c r="Z68" s="151">
        <f t="shared" si="20"/>
        <v>1</v>
      </c>
      <c r="AA68" s="151">
        <f t="shared" si="20"/>
        <v>0</v>
      </c>
      <c r="AB68" s="151">
        <f t="shared" si="20"/>
        <v>0</v>
      </c>
      <c r="AC68" s="151">
        <f t="shared" si="20"/>
        <v>0</v>
      </c>
      <c r="AD68" s="151">
        <f t="shared" si="18"/>
        <v>13</v>
      </c>
      <c r="AE68" s="151">
        <f t="shared" si="18"/>
        <v>15</v>
      </c>
      <c r="AF68" s="152">
        <f>SUM(AD68:AE68)</f>
        <v>28</v>
      </c>
    </row>
    <row r="69" spans="1:32" ht="44.25" customHeight="1">
      <c r="A69" s="305" t="s">
        <v>76</v>
      </c>
      <c r="B69" s="306"/>
      <c r="C69" s="173" t="s">
        <v>35</v>
      </c>
      <c r="D69" s="153">
        <v>79</v>
      </c>
      <c r="E69" s="153">
        <v>59</v>
      </c>
      <c r="F69" s="153">
        <v>8</v>
      </c>
      <c r="G69" s="153">
        <v>1</v>
      </c>
      <c r="H69" s="153">
        <v>28</v>
      </c>
      <c r="I69" s="153">
        <v>11</v>
      </c>
      <c r="J69" s="153">
        <v>16</v>
      </c>
      <c r="K69" s="153">
        <v>5</v>
      </c>
      <c r="L69" s="153">
        <v>19</v>
      </c>
      <c r="M69" s="153">
        <v>12</v>
      </c>
      <c r="N69" s="153">
        <v>25</v>
      </c>
      <c r="O69" s="153">
        <v>15</v>
      </c>
      <c r="P69" s="153">
        <v>3</v>
      </c>
      <c r="Q69" s="153">
        <v>1</v>
      </c>
      <c r="R69" s="153">
        <v>4</v>
      </c>
      <c r="S69" s="153">
        <v>0</v>
      </c>
      <c r="T69" s="153">
        <v>1</v>
      </c>
      <c r="U69" s="153">
        <v>4</v>
      </c>
      <c r="V69" s="153">
        <v>2</v>
      </c>
      <c r="W69" s="153">
        <v>0</v>
      </c>
      <c r="X69" s="153">
        <v>9</v>
      </c>
      <c r="Y69" s="153">
        <v>3</v>
      </c>
      <c r="Z69" s="153">
        <v>13</v>
      </c>
      <c r="AA69" s="153">
        <v>4</v>
      </c>
      <c r="AB69" s="153">
        <v>7</v>
      </c>
      <c r="AC69" s="153">
        <v>2</v>
      </c>
      <c r="AD69" s="151">
        <f t="shared" si="18"/>
        <v>214</v>
      </c>
      <c r="AE69" s="151">
        <f t="shared" si="18"/>
        <v>117</v>
      </c>
      <c r="AF69" s="152">
        <f>SUM(AD69:AE69)</f>
        <v>331</v>
      </c>
    </row>
    <row r="70" spans="1:32" ht="44.25" customHeight="1">
      <c r="A70" s="305"/>
      <c r="B70" s="306"/>
      <c r="C70" s="173" t="s">
        <v>30</v>
      </c>
      <c r="D70" s="153">
        <v>2</v>
      </c>
      <c r="E70" s="153">
        <v>0</v>
      </c>
      <c r="F70" s="153">
        <v>0</v>
      </c>
      <c r="G70" s="153">
        <v>0</v>
      </c>
      <c r="H70" s="153">
        <v>1</v>
      </c>
      <c r="I70" s="153">
        <v>2</v>
      </c>
      <c r="J70" s="153">
        <v>0</v>
      </c>
      <c r="K70" s="153">
        <v>0</v>
      </c>
      <c r="L70" s="153">
        <v>0</v>
      </c>
      <c r="M70" s="153">
        <v>0</v>
      </c>
      <c r="N70" s="153">
        <v>0</v>
      </c>
      <c r="O70" s="153">
        <v>0</v>
      </c>
      <c r="P70" s="153">
        <v>0</v>
      </c>
      <c r="Q70" s="153">
        <v>0</v>
      </c>
      <c r="R70" s="153">
        <v>0</v>
      </c>
      <c r="S70" s="153">
        <v>0</v>
      </c>
      <c r="T70" s="153">
        <v>0</v>
      </c>
      <c r="U70" s="153">
        <v>0</v>
      </c>
      <c r="V70" s="153">
        <v>0</v>
      </c>
      <c r="W70" s="153">
        <v>0</v>
      </c>
      <c r="X70" s="153">
        <v>0</v>
      </c>
      <c r="Y70" s="153">
        <v>0</v>
      </c>
      <c r="Z70" s="153">
        <v>1</v>
      </c>
      <c r="AA70" s="153">
        <v>0</v>
      </c>
      <c r="AB70" s="153">
        <v>0</v>
      </c>
      <c r="AC70" s="153">
        <v>0</v>
      </c>
      <c r="AD70" s="151">
        <f aca="true" t="shared" si="21" ref="AD70:AD97">AB70+Z70+X70+V70+T70+R70+P70+N70+L70+J70+H70+F70+D70</f>
        <v>4</v>
      </c>
      <c r="AE70" s="151">
        <f aca="true" t="shared" si="22" ref="AE70:AE97">AC70+AA70+Y70+W70+U70+S70+Q70+O70+M70+K70+I70+G70+E70</f>
        <v>2</v>
      </c>
      <c r="AF70" s="152">
        <f aca="true" t="shared" si="23" ref="AF70:AF97">SUM(AD70:AE70)</f>
        <v>6</v>
      </c>
    </row>
    <row r="71" spans="1:32" ht="44.25" customHeight="1">
      <c r="A71" s="305" t="s">
        <v>107</v>
      </c>
      <c r="B71" s="306"/>
      <c r="C71" s="173" t="s">
        <v>35</v>
      </c>
      <c r="D71" s="153">
        <v>6</v>
      </c>
      <c r="E71" s="153">
        <v>24</v>
      </c>
      <c r="F71" s="153">
        <v>1</v>
      </c>
      <c r="G71" s="153">
        <v>4</v>
      </c>
      <c r="H71" s="153">
        <v>3</v>
      </c>
      <c r="I71" s="153">
        <v>13</v>
      </c>
      <c r="J71" s="153">
        <v>0</v>
      </c>
      <c r="K71" s="153">
        <v>3</v>
      </c>
      <c r="L71" s="153">
        <v>1</v>
      </c>
      <c r="M71" s="153">
        <v>14</v>
      </c>
      <c r="N71" s="153">
        <v>2</v>
      </c>
      <c r="O71" s="153">
        <v>6</v>
      </c>
      <c r="P71" s="153">
        <v>0</v>
      </c>
      <c r="Q71" s="153">
        <v>2</v>
      </c>
      <c r="R71" s="153">
        <v>2</v>
      </c>
      <c r="S71" s="153">
        <v>1</v>
      </c>
      <c r="T71" s="153">
        <v>0</v>
      </c>
      <c r="U71" s="153">
        <v>0</v>
      </c>
      <c r="V71" s="153">
        <v>0</v>
      </c>
      <c r="W71" s="153">
        <v>0</v>
      </c>
      <c r="X71" s="153">
        <v>3</v>
      </c>
      <c r="Y71" s="153">
        <v>4</v>
      </c>
      <c r="Z71" s="153">
        <v>0</v>
      </c>
      <c r="AA71" s="153">
        <v>0</v>
      </c>
      <c r="AB71" s="153">
        <v>0</v>
      </c>
      <c r="AC71" s="153">
        <v>1</v>
      </c>
      <c r="AD71" s="151">
        <f t="shared" si="21"/>
        <v>18</v>
      </c>
      <c r="AE71" s="151">
        <f t="shared" si="22"/>
        <v>72</v>
      </c>
      <c r="AF71" s="152">
        <f t="shared" si="23"/>
        <v>90</v>
      </c>
    </row>
    <row r="72" spans="1:32" ht="44.25" customHeight="1">
      <c r="A72" s="305"/>
      <c r="B72" s="306"/>
      <c r="C72" s="173" t="s">
        <v>30</v>
      </c>
      <c r="D72" s="153">
        <v>2</v>
      </c>
      <c r="E72" s="153">
        <v>8</v>
      </c>
      <c r="F72" s="153">
        <v>0</v>
      </c>
      <c r="G72" s="153">
        <v>0</v>
      </c>
      <c r="H72" s="153">
        <v>0</v>
      </c>
      <c r="I72" s="153">
        <v>1</v>
      </c>
      <c r="J72" s="153">
        <v>0</v>
      </c>
      <c r="K72" s="153">
        <v>1</v>
      </c>
      <c r="L72" s="153">
        <v>0</v>
      </c>
      <c r="M72" s="153">
        <v>1</v>
      </c>
      <c r="N72" s="153">
        <v>0</v>
      </c>
      <c r="O72" s="153">
        <v>2</v>
      </c>
      <c r="P72" s="153">
        <v>0</v>
      </c>
      <c r="Q72" s="153">
        <v>1</v>
      </c>
      <c r="R72" s="153">
        <v>1</v>
      </c>
      <c r="S72" s="153">
        <v>0</v>
      </c>
      <c r="T72" s="153">
        <v>0</v>
      </c>
      <c r="U72" s="153">
        <v>1</v>
      </c>
      <c r="V72" s="153">
        <v>0</v>
      </c>
      <c r="W72" s="153">
        <v>0</v>
      </c>
      <c r="X72" s="153">
        <v>0</v>
      </c>
      <c r="Y72" s="153">
        <v>1</v>
      </c>
      <c r="Z72" s="153">
        <v>3</v>
      </c>
      <c r="AA72" s="153">
        <v>2</v>
      </c>
      <c r="AB72" s="153">
        <v>0</v>
      </c>
      <c r="AC72" s="153">
        <v>1</v>
      </c>
      <c r="AD72" s="151">
        <f t="shared" si="21"/>
        <v>6</v>
      </c>
      <c r="AE72" s="151">
        <f t="shared" si="22"/>
        <v>19</v>
      </c>
      <c r="AF72" s="152">
        <f t="shared" si="23"/>
        <v>25</v>
      </c>
    </row>
    <row r="73" spans="1:32" ht="44.25" customHeight="1">
      <c r="A73" s="305" t="s">
        <v>130</v>
      </c>
      <c r="B73" s="306"/>
      <c r="C73" s="173" t="s">
        <v>35</v>
      </c>
      <c r="D73" s="153">
        <v>28</v>
      </c>
      <c r="E73" s="153">
        <v>41</v>
      </c>
      <c r="F73" s="153">
        <v>94</v>
      </c>
      <c r="G73" s="153">
        <v>13</v>
      </c>
      <c r="H73" s="153">
        <v>10</v>
      </c>
      <c r="I73" s="153">
        <v>6</v>
      </c>
      <c r="J73" s="153">
        <v>9</v>
      </c>
      <c r="K73" s="153">
        <v>3</v>
      </c>
      <c r="L73" s="153">
        <v>2</v>
      </c>
      <c r="M73" s="153">
        <v>0</v>
      </c>
      <c r="N73" s="153">
        <v>1</v>
      </c>
      <c r="O73" s="153">
        <v>1</v>
      </c>
      <c r="P73" s="153">
        <v>4</v>
      </c>
      <c r="Q73" s="153">
        <v>1</v>
      </c>
      <c r="R73" s="153">
        <v>19</v>
      </c>
      <c r="S73" s="153">
        <v>0</v>
      </c>
      <c r="T73" s="153">
        <v>13</v>
      </c>
      <c r="U73" s="153">
        <v>2</v>
      </c>
      <c r="V73" s="153">
        <v>3</v>
      </c>
      <c r="W73" s="153">
        <v>0</v>
      </c>
      <c r="X73" s="153">
        <v>0</v>
      </c>
      <c r="Y73" s="153">
        <v>0</v>
      </c>
      <c r="Z73" s="153">
        <v>7</v>
      </c>
      <c r="AA73" s="153">
        <v>3</v>
      </c>
      <c r="AB73" s="153">
        <v>1</v>
      </c>
      <c r="AC73" s="153">
        <v>0</v>
      </c>
      <c r="AD73" s="151">
        <f>AB73+Z73+X73+V73+T73+R73+P73+N73+L73+J73+H73+F73+D73</f>
        <v>191</v>
      </c>
      <c r="AE73" s="151">
        <f>AC73+AA73+Y73+W73+U73+S73+Q73+O73+M73+K73+I73+G73+E73</f>
        <v>70</v>
      </c>
      <c r="AF73" s="152">
        <f>SUM(AD73:AE73)</f>
        <v>261</v>
      </c>
    </row>
    <row r="74" spans="1:32" ht="44.25" customHeight="1">
      <c r="A74" s="305"/>
      <c r="B74" s="306"/>
      <c r="C74" s="173" t="s">
        <v>30</v>
      </c>
      <c r="D74" s="153">
        <v>7</v>
      </c>
      <c r="E74" s="153">
        <v>3</v>
      </c>
      <c r="F74" s="153">
        <v>11</v>
      </c>
      <c r="G74" s="153">
        <v>1</v>
      </c>
      <c r="H74" s="153">
        <v>2</v>
      </c>
      <c r="I74" s="153">
        <v>0</v>
      </c>
      <c r="J74" s="153">
        <v>4</v>
      </c>
      <c r="K74" s="153">
        <v>0</v>
      </c>
      <c r="L74" s="153">
        <v>1</v>
      </c>
      <c r="M74" s="153">
        <v>0</v>
      </c>
      <c r="N74" s="153">
        <v>0</v>
      </c>
      <c r="O74" s="153">
        <v>0</v>
      </c>
      <c r="P74" s="153">
        <v>3</v>
      </c>
      <c r="Q74" s="153">
        <v>0</v>
      </c>
      <c r="R74" s="153">
        <v>1</v>
      </c>
      <c r="S74" s="153">
        <v>0</v>
      </c>
      <c r="T74" s="153">
        <v>1</v>
      </c>
      <c r="U74" s="153">
        <v>0</v>
      </c>
      <c r="V74" s="153">
        <v>0</v>
      </c>
      <c r="W74" s="153">
        <v>0</v>
      </c>
      <c r="X74" s="153">
        <v>0</v>
      </c>
      <c r="Y74" s="153">
        <v>0</v>
      </c>
      <c r="Z74" s="153">
        <v>2</v>
      </c>
      <c r="AA74" s="153">
        <v>0</v>
      </c>
      <c r="AB74" s="153">
        <v>0</v>
      </c>
      <c r="AC74" s="153">
        <v>0</v>
      </c>
      <c r="AD74" s="151">
        <f>AB74+Z74+X74+V74+T74+R74+P74+N74+L74+J74+H74+F74+D74</f>
        <v>32</v>
      </c>
      <c r="AE74" s="151">
        <f>AC74+AA74+Y74+W74+U74+S74+Q74+O74+M74+K74+I74+G74+E74</f>
        <v>4</v>
      </c>
      <c r="AF74" s="152">
        <f>SUM(AD74:AE74)</f>
        <v>36</v>
      </c>
    </row>
    <row r="75" spans="1:32" ht="44.25" customHeight="1">
      <c r="A75" s="305" t="s">
        <v>87</v>
      </c>
      <c r="B75" s="306"/>
      <c r="C75" s="173" t="s">
        <v>35</v>
      </c>
      <c r="D75" s="153">
        <v>18</v>
      </c>
      <c r="E75" s="153">
        <v>4</v>
      </c>
      <c r="F75" s="153">
        <v>3</v>
      </c>
      <c r="G75" s="153">
        <v>0</v>
      </c>
      <c r="H75" s="153">
        <v>11</v>
      </c>
      <c r="I75" s="153">
        <v>4</v>
      </c>
      <c r="J75" s="153">
        <v>11</v>
      </c>
      <c r="K75" s="153">
        <v>5</v>
      </c>
      <c r="L75" s="153">
        <v>17</v>
      </c>
      <c r="M75" s="153">
        <v>5</v>
      </c>
      <c r="N75" s="153">
        <v>16</v>
      </c>
      <c r="O75" s="153">
        <v>9</v>
      </c>
      <c r="P75" s="153">
        <v>2</v>
      </c>
      <c r="Q75" s="153">
        <v>1</v>
      </c>
      <c r="R75" s="153">
        <v>5</v>
      </c>
      <c r="S75" s="153">
        <v>2</v>
      </c>
      <c r="T75" s="153">
        <v>1</v>
      </c>
      <c r="U75" s="153">
        <v>0</v>
      </c>
      <c r="V75" s="153">
        <v>0</v>
      </c>
      <c r="W75" s="153">
        <v>0</v>
      </c>
      <c r="X75" s="153">
        <v>10</v>
      </c>
      <c r="Y75" s="153">
        <v>7</v>
      </c>
      <c r="Z75" s="153">
        <v>6</v>
      </c>
      <c r="AA75" s="153">
        <v>0</v>
      </c>
      <c r="AB75" s="153">
        <v>5</v>
      </c>
      <c r="AC75" s="153">
        <v>0</v>
      </c>
      <c r="AD75" s="151">
        <f t="shared" si="21"/>
        <v>105</v>
      </c>
      <c r="AE75" s="151">
        <f t="shared" si="22"/>
        <v>37</v>
      </c>
      <c r="AF75" s="152">
        <f t="shared" si="23"/>
        <v>142</v>
      </c>
    </row>
    <row r="76" spans="1:32" ht="44.25" customHeight="1">
      <c r="A76" s="305"/>
      <c r="B76" s="306"/>
      <c r="C76" s="173" t="s">
        <v>30</v>
      </c>
      <c r="D76" s="153">
        <v>1</v>
      </c>
      <c r="E76" s="153">
        <v>0</v>
      </c>
      <c r="F76" s="153">
        <v>0</v>
      </c>
      <c r="G76" s="153">
        <v>0</v>
      </c>
      <c r="H76" s="153">
        <v>0</v>
      </c>
      <c r="I76" s="153">
        <v>0</v>
      </c>
      <c r="J76" s="153">
        <v>0</v>
      </c>
      <c r="K76" s="153">
        <v>0</v>
      </c>
      <c r="L76" s="153">
        <v>0</v>
      </c>
      <c r="M76" s="153">
        <v>0</v>
      </c>
      <c r="N76" s="153">
        <v>0</v>
      </c>
      <c r="O76" s="153">
        <v>2</v>
      </c>
      <c r="P76" s="153">
        <v>0</v>
      </c>
      <c r="Q76" s="153">
        <v>0</v>
      </c>
      <c r="R76" s="153">
        <v>1</v>
      </c>
      <c r="S76" s="153">
        <v>0</v>
      </c>
      <c r="T76" s="153">
        <v>0</v>
      </c>
      <c r="U76" s="153">
        <v>0</v>
      </c>
      <c r="V76" s="153">
        <v>0</v>
      </c>
      <c r="W76" s="153">
        <v>0</v>
      </c>
      <c r="X76" s="153">
        <v>0</v>
      </c>
      <c r="Y76" s="153">
        <v>0</v>
      </c>
      <c r="Z76" s="153">
        <v>1</v>
      </c>
      <c r="AA76" s="153">
        <v>0</v>
      </c>
      <c r="AB76" s="153">
        <v>0</v>
      </c>
      <c r="AC76" s="153">
        <v>0</v>
      </c>
      <c r="AD76" s="151">
        <f t="shared" si="21"/>
        <v>3</v>
      </c>
      <c r="AE76" s="151">
        <f t="shared" si="22"/>
        <v>2</v>
      </c>
      <c r="AF76" s="152">
        <f t="shared" si="23"/>
        <v>5</v>
      </c>
    </row>
    <row r="77" spans="1:32" ht="44.25" customHeight="1">
      <c r="A77" s="305" t="s">
        <v>88</v>
      </c>
      <c r="B77" s="306"/>
      <c r="C77" s="173" t="s">
        <v>35</v>
      </c>
      <c r="D77" s="153">
        <v>13</v>
      </c>
      <c r="E77" s="153">
        <v>33</v>
      </c>
      <c r="F77" s="153">
        <v>2</v>
      </c>
      <c r="G77" s="153">
        <v>0</v>
      </c>
      <c r="H77" s="153">
        <v>4</v>
      </c>
      <c r="I77" s="153">
        <v>9</v>
      </c>
      <c r="J77" s="153">
        <v>15</v>
      </c>
      <c r="K77" s="153">
        <v>6</v>
      </c>
      <c r="L77" s="153">
        <v>4</v>
      </c>
      <c r="M77" s="153">
        <v>3</v>
      </c>
      <c r="N77" s="153">
        <v>3</v>
      </c>
      <c r="O77" s="153">
        <v>8</v>
      </c>
      <c r="P77" s="153">
        <v>0</v>
      </c>
      <c r="Q77" s="153">
        <v>0</v>
      </c>
      <c r="R77" s="153">
        <v>0</v>
      </c>
      <c r="S77" s="153">
        <v>0</v>
      </c>
      <c r="T77" s="153">
        <v>4</v>
      </c>
      <c r="U77" s="153">
        <v>0</v>
      </c>
      <c r="V77" s="153">
        <v>0</v>
      </c>
      <c r="W77" s="153">
        <v>0</v>
      </c>
      <c r="X77" s="153">
        <v>6</v>
      </c>
      <c r="Y77" s="153">
        <v>11</v>
      </c>
      <c r="Z77" s="153">
        <v>1</v>
      </c>
      <c r="AA77" s="153">
        <v>3</v>
      </c>
      <c r="AB77" s="153">
        <v>1</v>
      </c>
      <c r="AC77" s="153">
        <v>0</v>
      </c>
      <c r="AD77" s="151">
        <f t="shared" si="21"/>
        <v>53</v>
      </c>
      <c r="AE77" s="151">
        <f t="shared" si="22"/>
        <v>73</v>
      </c>
      <c r="AF77" s="152">
        <f t="shared" si="23"/>
        <v>126</v>
      </c>
    </row>
    <row r="78" spans="1:32" ht="44.25" customHeight="1" thickBot="1">
      <c r="A78" s="318"/>
      <c r="B78" s="319"/>
      <c r="C78" s="192" t="s">
        <v>30</v>
      </c>
      <c r="D78" s="193">
        <v>1</v>
      </c>
      <c r="E78" s="193">
        <v>1</v>
      </c>
      <c r="F78" s="193">
        <v>0</v>
      </c>
      <c r="G78" s="193">
        <v>0</v>
      </c>
      <c r="H78" s="193">
        <v>1</v>
      </c>
      <c r="I78" s="193">
        <v>0</v>
      </c>
      <c r="J78" s="193">
        <v>0</v>
      </c>
      <c r="K78" s="193">
        <v>0</v>
      </c>
      <c r="L78" s="193">
        <v>0</v>
      </c>
      <c r="M78" s="193">
        <v>0</v>
      </c>
      <c r="N78" s="193">
        <v>2</v>
      </c>
      <c r="O78" s="193">
        <v>0</v>
      </c>
      <c r="P78" s="193">
        <v>0</v>
      </c>
      <c r="Q78" s="193">
        <v>0</v>
      </c>
      <c r="R78" s="193">
        <v>0</v>
      </c>
      <c r="S78" s="193">
        <v>0</v>
      </c>
      <c r="T78" s="193">
        <v>0</v>
      </c>
      <c r="U78" s="193">
        <v>0</v>
      </c>
      <c r="V78" s="193">
        <v>0</v>
      </c>
      <c r="W78" s="193">
        <v>0</v>
      </c>
      <c r="X78" s="193">
        <v>0</v>
      </c>
      <c r="Y78" s="193">
        <v>0</v>
      </c>
      <c r="Z78" s="193">
        <v>0</v>
      </c>
      <c r="AA78" s="193">
        <v>0</v>
      </c>
      <c r="AB78" s="193">
        <v>0</v>
      </c>
      <c r="AC78" s="193">
        <v>0</v>
      </c>
      <c r="AD78" s="194">
        <f t="shared" si="21"/>
        <v>4</v>
      </c>
      <c r="AE78" s="194">
        <f t="shared" si="22"/>
        <v>1</v>
      </c>
      <c r="AF78" s="195">
        <f t="shared" si="23"/>
        <v>5</v>
      </c>
    </row>
    <row r="79" spans="1:32" ht="44.25" customHeight="1" thickTop="1">
      <c r="A79" s="275" t="s">
        <v>31</v>
      </c>
      <c r="B79" s="274"/>
      <c r="C79" s="170" t="s">
        <v>35</v>
      </c>
      <c r="D79" s="158">
        <f>D77+D75+D73+D71+D69+D67+D53+D35+D33+D31+D29+D13+D11+D9+D7+D5</f>
        <v>1016</v>
      </c>
      <c r="E79" s="158">
        <f aca="true" t="shared" si="24" ref="E79:AC79">E77+E75+E73+E71+E69+E67+E53+E35+E33+E31+E29+E13+E11+E9+E7+E5</f>
        <v>855</v>
      </c>
      <c r="F79" s="158">
        <f t="shared" si="24"/>
        <v>208</v>
      </c>
      <c r="G79" s="158">
        <f t="shared" si="24"/>
        <v>68</v>
      </c>
      <c r="H79" s="158">
        <f t="shared" si="24"/>
        <v>232</v>
      </c>
      <c r="I79" s="158">
        <f t="shared" si="24"/>
        <v>146</v>
      </c>
      <c r="J79" s="158">
        <f t="shared" si="24"/>
        <v>212</v>
      </c>
      <c r="K79" s="158">
        <f t="shared" si="24"/>
        <v>96</v>
      </c>
      <c r="L79" s="158">
        <f t="shared" si="24"/>
        <v>217</v>
      </c>
      <c r="M79" s="158">
        <f t="shared" si="24"/>
        <v>154</v>
      </c>
      <c r="N79" s="158">
        <f t="shared" si="24"/>
        <v>246</v>
      </c>
      <c r="O79" s="158">
        <f t="shared" si="24"/>
        <v>145</v>
      </c>
      <c r="P79" s="158">
        <f t="shared" si="24"/>
        <v>80</v>
      </c>
      <c r="Q79" s="158">
        <f t="shared" si="24"/>
        <v>32</v>
      </c>
      <c r="R79" s="158">
        <f t="shared" si="24"/>
        <v>94</v>
      </c>
      <c r="S79" s="158">
        <f t="shared" si="24"/>
        <v>23</v>
      </c>
      <c r="T79" s="158">
        <f t="shared" si="24"/>
        <v>105</v>
      </c>
      <c r="U79" s="158">
        <f t="shared" si="24"/>
        <v>28</v>
      </c>
      <c r="V79" s="158">
        <f t="shared" si="24"/>
        <v>23</v>
      </c>
      <c r="W79" s="158">
        <f t="shared" si="24"/>
        <v>5</v>
      </c>
      <c r="X79" s="158">
        <f t="shared" si="24"/>
        <v>122</v>
      </c>
      <c r="Y79" s="158">
        <f t="shared" si="24"/>
        <v>72</v>
      </c>
      <c r="Z79" s="158">
        <f t="shared" si="24"/>
        <v>185</v>
      </c>
      <c r="AA79" s="158">
        <f t="shared" si="24"/>
        <v>71</v>
      </c>
      <c r="AB79" s="158">
        <f t="shared" si="24"/>
        <v>58</v>
      </c>
      <c r="AC79" s="158">
        <f t="shared" si="24"/>
        <v>24</v>
      </c>
      <c r="AD79" s="179">
        <f t="shared" si="21"/>
        <v>2798</v>
      </c>
      <c r="AE79" s="179">
        <f t="shared" si="22"/>
        <v>1719</v>
      </c>
      <c r="AF79" s="180">
        <f t="shared" si="23"/>
        <v>4517</v>
      </c>
    </row>
    <row r="80" spans="1:32" ht="44.25" customHeight="1" thickBot="1">
      <c r="A80" s="276"/>
      <c r="B80" s="277"/>
      <c r="C80" s="172" t="s">
        <v>30</v>
      </c>
      <c r="D80" s="159">
        <f>D78+D76+D74+D72+D70+D68+D54+D36+D34+D32+D30+D14+D12+D10+D8+D6</f>
        <v>56</v>
      </c>
      <c r="E80" s="159">
        <f aca="true" t="shared" si="25" ref="E80:AC80">E78+E76+E74+E72+E70+E68+E54+E36+E34+E32+E30+E14+E12+E10+E8+E6</f>
        <v>53</v>
      </c>
      <c r="F80" s="159">
        <f t="shared" si="25"/>
        <v>18</v>
      </c>
      <c r="G80" s="159">
        <f t="shared" si="25"/>
        <v>6</v>
      </c>
      <c r="H80" s="159">
        <f t="shared" si="25"/>
        <v>14</v>
      </c>
      <c r="I80" s="159">
        <f t="shared" si="25"/>
        <v>9</v>
      </c>
      <c r="J80" s="159">
        <f t="shared" si="25"/>
        <v>17</v>
      </c>
      <c r="K80" s="159">
        <f t="shared" si="25"/>
        <v>8</v>
      </c>
      <c r="L80" s="159">
        <f t="shared" si="25"/>
        <v>17</v>
      </c>
      <c r="M80" s="159">
        <f t="shared" si="25"/>
        <v>15</v>
      </c>
      <c r="N80" s="159">
        <f t="shared" si="25"/>
        <v>12</v>
      </c>
      <c r="O80" s="159">
        <f t="shared" si="25"/>
        <v>9</v>
      </c>
      <c r="P80" s="159">
        <f t="shared" si="25"/>
        <v>7</v>
      </c>
      <c r="Q80" s="159">
        <f t="shared" si="25"/>
        <v>5</v>
      </c>
      <c r="R80" s="159">
        <f t="shared" si="25"/>
        <v>6</v>
      </c>
      <c r="S80" s="159">
        <f t="shared" si="25"/>
        <v>3</v>
      </c>
      <c r="T80" s="159">
        <f t="shared" si="25"/>
        <v>3</v>
      </c>
      <c r="U80" s="159">
        <f t="shared" si="25"/>
        <v>2</v>
      </c>
      <c r="V80" s="159">
        <f t="shared" si="25"/>
        <v>0</v>
      </c>
      <c r="W80" s="159">
        <f t="shared" si="25"/>
        <v>0</v>
      </c>
      <c r="X80" s="159">
        <f t="shared" si="25"/>
        <v>8</v>
      </c>
      <c r="Y80" s="159">
        <f t="shared" si="25"/>
        <v>7</v>
      </c>
      <c r="Z80" s="159">
        <f t="shared" si="25"/>
        <v>16</v>
      </c>
      <c r="AA80" s="159">
        <f t="shared" si="25"/>
        <v>3</v>
      </c>
      <c r="AB80" s="159">
        <f t="shared" si="25"/>
        <v>0</v>
      </c>
      <c r="AC80" s="159">
        <f t="shared" si="25"/>
        <v>1</v>
      </c>
      <c r="AD80" s="156">
        <f t="shared" si="21"/>
        <v>174</v>
      </c>
      <c r="AE80" s="156">
        <f t="shared" si="22"/>
        <v>121</v>
      </c>
      <c r="AF80" s="157">
        <f t="shared" si="23"/>
        <v>295</v>
      </c>
    </row>
    <row r="81" spans="1:32" ht="46.5" customHeight="1" thickTop="1">
      <c r="A81" s="279" t="s">
        <v>108</v>
      </c>
      <c r="B81" s="280"/>
      <c r="C81" s="150" t="s">
        <v>150</v>
      </c>
      <c r="D81" s="160">
        <v>226</v>
      </c>
      <c r="E81" s="160">
        <v>449</v>
      </c>
      <c r="F81" s="160">
        <v>13</v>
      </c>
      <c r="G81" s="160">
        <v>6</v>
      </c>
      <c r="H81" s="160">
        <v>6</v>
      </c>
      <c r="I81" s="160">
        <v>19</v>
      </c>
      <c r="J81" s="160">
        <v>19</v>
      </c>
      <c r="K81" s="160">
        <v>36</v>
      </c>
      <c r="L81" s="160">
        <v>13</v>
      </c>
      <c r="M81" s="160">
        <v>21</v>
      </c>
      <c r="N81" s="160">
        <v>15</v>
      </c>
      <c r="O81" s="160">
        <v>13</v>
      </c>
      <c r="P81" s="160">
        <v>45</v>
      </c>
      <c r="Q81" s="160">
        <v>14</v>
      </c>
      <c r="R81" s="160">
        <v>30</v>
      </c>
      <c r="S81" s="160">
        <v>6</v>
      </c>
      <c r="T81" s="160">
        <v>41</v>
      </c>
      <c r="U81" s="160">
        <v>12</v>
      </c>
      <c r="V81" s="160">
        <v>3</v>
      </c>
      <c r="W81" s="160">
        <v>6</v>
      </c>
      <c r="X81" s="160">
        <v>47</v>
      </c>
      <c r="Y81" s="160">
        <v>29</v>
      </c>
      <c r="Z81" s="160">
        <v>128</v>
      </c>
      <c r="AA81" s="160">
        <v>55</v>
      </c>
      <c r="AB81" s="160">
        <v>18</v>
      </c>
      <c r="AC81" s="160">
        <v>22</v>
      </c>
      <c r="AD81" s="179">
        <f t="shared" si="21"/>
        <v>604</v>
      </c>
      <c r="AE81" s="179">
        <f t="shared" si="22"/>
        <v>688</v>
      </c>
      <c r="AF81" s="180">
        <f t="shared" si="23"/>
        <v>1292</v>
      </c>
    </row>
    <row r="82" spans="1:32" ht="99.75" customHeight="1">
      <c r="A82" s="305" t="s">
        <v>109</v>
      </c>
      <c r="B82" s="306"/>
      <c r="C82" s="173" t="s">
        <v>34</v>
      </c>
      <c r="D82" s="153">
        <v>25</v>
      </c>
      <c r="E82" s="153">
        <v>7</v>
      </c>
      <c r="F82" s="153">
        <v>3</v>
      </c>
      <c r="G82" s="153">
        <v>0</v>
      </c>
      <c r="H82" s="153">
        <v>2</v>
      </c>
      <c r="I82" s="153">
        <v>0</v>
      </c>
      <c r="J82" s="153">
        <v>3</v>
      </c>
      <c r="K82" s="153">
        <v>1</v>
      </c>
      <c r="L82" s="153">
        <v>1</v>
      </c>
      <c r="M82" s="153">
        <v>0</v>
      </c>
      <c r="N82" s="153">
        <v>3</v>
      </c>
      <c r="O82" s="153">
        <v>0</v>
      </c>
      <c r="P82" s="153">
        <v>1</v>
      </c>
      <c r="Q82" s="153">
        <v>0</v>
      </c>
      <c r="R82" s="153">
        <v>0</v>
      </c>
      <c r="S82" s="153">
        <v>0</v>
      </c>
      <c r="T82" s="153">
        <v>1</v>
      </c>
      <c r="U82" s="153">
        <v>0</v>
      </c>
      <c r="V82" s="153">
        <v>0</v>
      </c>
      <c r="W82" s="153">
        <v>0</v>
      </c>
      <c r="X82" s="153">
        <v>1</v>
      </c>
      <c r="Y82" s="153">
        <v>0</v>
      </c>
      <c r="Z82" s="153">
        <v>1</v>
      </c>
      <c r="AA82" s="153">
        <v>0</v>
      </c>
      <c r="AB82" s="153">
        <v>1</v>
      </c>
      <c r="AC82" s="153">
        <v>0</v>
      </c>
      <c r="AD82" s="151">
        <f t="shared" si="21"/>
        <v>42</v>
      </c>
      <c r="AE82" s="151">
        <f t="shared" si="22"/>
        <v>8</v>
      </c>
      <c r="AF82" s="152">
        <f t="shared" si="23"/>
        <v>50</v>
      </c>
    </row>
    <row r="83" spans="1:32" ht="36.75" customHeight="1">
      <c r="A83" s="305" t="s">
        <v>202</v>
      </c>
      <c r="B83" s="306"/>
      <c r="C83" s="173" t="s">
        <v>35</v>
      </c>
      <c r="D83" s="153">
        <v>79</v>
      </c>
      <c r="E83" s="153">
        <v>17</v>
      </c>
      <c r="F83" s="153">
        <v>9</v>
      </c>
      <c r="G83" s="153">
        <v>1</v>
      </c>
      <c r="H83" s="153">
        <v>17</v>
      </c>
      <c r="I83" s="153">
        <v>7</v>
      </c>
      <c r="J83" s="153">
        <v>19</v>
      </c>
      <c r="K83" s="153">
        <v>0</v>
      </c>
      <c r="L83" s="153">
        <v>15</v>
      </c>
      <c r="M83" s="153">
        <v>6</v>
      </c>
      <c r="N83" s="153">
        <v>12</v>
      </c>
      <c r="O83" s="153">
        <v>2</v>
      </c>
      <c r="P83" s="153">
        <v>12</v>
      </c>
      <c r="Q83" s="153">
        <v>0</v>
      </c>
      <c r="R83" s="153">
        <v>6</v>
      </c>
      <c r="S83" s="153">
        <v>1</v>
      </c>
      <c r="T83" s="153">
        <v>7</v>
      </c>
      <c r="U83" s="153">
        <v>0</v>
      </c>
      <c r="V83" s="153">
        <v>1</v>
      </c>
      <c r="W83" s="153">
        <v>0</v>
      </c>
      <c r="X83" s="153">
        <v>11</v>
      </c>
      <c r="Y83" s="153">
        <v>2</v>
      </c>
      <c r="Z83" s="153">
        <v>30</v>
      </c>
      <c r="AA83" s="153">
        <v>5</v>
      </c>
      <c r="AB83" s="153">
        <v>11</v>
      </c>
      <c r="AC83" s="153">
        <v>2</v>
      </c>
      <c r="AD83" s="151">
        <f t="shared" si="21"/>
        <v>229</v>
      </c>
      <c r="AE83" s="151">
        <f t="shared" si="22"/>
        <v>43</v>
      </c>
      <c r="AF83" s="152">
        <f t="shared" si="23"/>
        <v>272</v>
      </c>
    </row>
    <row r="84" spans="1:32" ht="33.75" customHeight="1">
      <c r="A84" s="305"/>
      <c r="B84" s="306"/>
      <c r="C84" s="173" t="s">
        <v>30</v>
      </c>
      <c r="D84" s="153">
        <v>0</v>
      </c>
      <c r="E84" s="153">
        <v>0</v>
      </c>
      <c r="F84" s="153">
        <v>0</v>
      </c>
      <c r="G84" s="153">
        <v>0</v>
      </c>
      <c r="H84" s="153">
        <v>0</v>
      </c>
      <c r="I84" s="153">
        <v>0</v>
      </c>
      <c r="J84" s="153">
        <v>0</v>
      </c>
      <c r="K84" s="153">
        <v>0</v>
      </c>
      <c r="L84" s="153">
        <v>0</v>
      </c>
      <c r="M84" s="153">
        <v>0</v>
      </c>
      <c r="N84" s="153">
        <v>0</v>
      </c>
      <c r="O84" s="153">
        <v>0</v>
      </c>
      <c r="P84" s="153">
        <v>0</v>
      </c>
      <c r="Q84" s="153">
        <v>0</v>
      </c>
      <c r="R84" s="153">
        <v>0</v>
      </c>
      <c r="S84" s="153">
        <v>0</v>
      </c>
      <c r="T84" s="153">
        <v>0</v>
      </c>
      <c r="U84" s="153">
        <v>0</v>
      </c>
      <c r="V84" s="153">
        <v>0</v>
      </c>
      <c r="W84" s="153">
        <v>0</v>
      </c>
      <c r="X84" s="153">
        <v>0</v>
      </c>
      <c r="Y84" s="153">
        <v>0</v>
      </c>
      <c r="Z84" s="153">
        <v>0</v>
      </c>
      <c r="AA84" s="153">
        <v>0</v>
      </c>
      <c r="AB84" s="153">
        <v>0</v>
      </c>
      <c r="AC84" s="153">
        <v>0</v>
      </c>
      <c r="AD84" s="151">
        <f t="shared" si="21"/>
        <v>0</v>
      </c>
      <c r="AE84" s="151">
        <f t="shared" si="22"/>
        <v>0</v>
      </c>
      <c r="AF84" s="152">
        <f t="shared" si="23"/>
        <v>0</v>
      </c>
    </row>
    <row r="85" spans="1:32" ht="30.75" customHeight="1">
      <c r="A85" s="305" t="s">
        <v>111</v>
      </c>
      <c r="B85" s="306"/>
      <c r="C85" s="173" t="s">
        <v>34</v>
      </c>
      <c r="D85" s="153">
        <v>17</v>
      </c>
      <c r="E85" s="153">
        <v>2</v>
      </c>
      <c r="F85" s="153">
        <v>0</v>
      </c>
      <c r="G85" s="153">
        <v>0</v>
      </c>
      <c r="H85" s="153">
        <v>2</v>
      </c>
      <c r="I85" s="153">
        <v>1</v>
      </c>
      <c r="J85" s="153">
        <v>5</v>
      </c>
      <c r="K85" s="153">
        <v>2</v>
      </c>
      <c r="L85" s="153">
        <v>0</v>
      </c>
      <c r="M85" s="153">
        <v>0</v>
      </c>
      <c r="N85" s="153">
        <v>0</v>
      </c>
      <c r="O85" s="153">
        <v>0</v>
      </c>
      <c r="P85" s="153">
        <v>1</v>
      </c>
      <c r="Q85" s="153">
        <v>0</v>
      </c>
      <c r="R85" s="153">
        <v>0</v>
      </c>
      <c r="S85" s="153">
        <v>0</v>
      </c>
      <c r="T85" s="153">
        <v>2</v>
      </c>
      <c r="U85" s="153">
        <v>0</v>
      </c>
      <c r="V85" s="153">
        <v>0</v>
      </c>
      <c r="W85" s="153">
        <v>0</v>
      </c>
      <c r="X85" s="153">
        <v>0</v>
      </c>
      <c r="Y85" s="153">
        <v>0</v>
      </c>
      <c r="Z85" s="153">
        <v>2</v>
      </c>
      <c r="AA85" s="153">
        <v>0</v>
      </c>
      <c r="AB85" s="153">
        <v>3</v>
      </c>
      <c r="AC85" s="153">
        <v>0</v>
      </c>
      <c r="AD85" s="151">
        <f t="shared" si="21"/>
        <v>32</v>
      </c>
      <c r="AE85" s="151">
        <f t="shared" si="22"/>
        <v>5</v>
      </c>
      <c r="AF85" s="152">
        <f t="shared" si="23"/>
        <v>37</v>
      </c>
    </row>
    <row r="86" spans="1:32" ht="27.75" customHeight="1">
      <c r="A86" s="305"/>
      <c r="B86" s="306"/>
      <c r="C86" s="173" t="s">
        <v>35</v>
      </c>
      <c r="D86" s="153">
        <v>0</v>
      </c>
      <c r="E86" s="153">
        <v>1</v>
      </c>
      <c r="F86" s="153">
        <v>0</v>
      </c>
      <c r="G86" s="153">
        <v>0</v>
      </c>
      <c r="H86" s="153">
        <v>0</v>
      </c>
      <c r="I86" s="153">
        <v>0</v>
      </c>
      <c r="J86" s="153">
        <v>1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53">
        <v>0</v>
      </c>
      <c r="Q86" s="153">
        <v>0</v>
      </c>
      <c r="R86" s="153">
        <v>0</v>
      </c>
      <c r="S86" s="153">
        <v>0</v>
      </c>
      <c r="T86" s="153">
        <v>0</v>
      </c>
      <c r="U86" s="153">
        <v>0</v>
      </c>
      <c r="V86" s="153">
        <v>0</v>
      </c>
      <c r="W86" s="153">
        <v>0</v>
      </c>
      <c r="X86" s="153">
        <v>0</v>
      </c>
      <c r="Y86" s="153">
        <v>0</v>
      </c>
      <c r="Z86" s="153">
        <v>0</v>
      </c>
      <c r="AA86" s="153">
        <v>0</v>
      </c>
      <c r="AB86" s="153">
        <v>0</v>
      </c>
      <c r="AC86" s="153">
        <v>0</v>
      </c>
      <c r="AD86" s="151">
        <f t="shared" si="21"/>
        <v>1</v>
      </c>
      <c r="AE86" s="151">
        <f t="shared" si="22"/>
        <v>1</v>
      </c>
      <c r="AF86" s="152">
        <f t="shared" si="23"/>
        <v>2</v>
      </c>
    </row>
    <row r="87" spans="1:32" ht="26.25" customHeight="1">
      <c r="A87" s="305"/>
      <c r="B87" s="306"/>
      <c r="C87" s="173" t="s">
        <v>30</v>
      </c>
      <c r="D87" s="153">
        <v>0</v>
      </c>
      <c r="E87" s="153">
        <v>0</v>
      </c>
      <c r="F87" s="153">
        <v>0</v>
      </c>
      <c r="G87" s="153">
        <v>0</v>
      </c>
      <c r="H87" s="153">
        <v>0</v>
      </c>
      <c r="I87" s="153">
        <v>0</v>
      </c>
      <c r="J87" s="153">
        <v>0</v>
      </c>
      <c r="K87" s="153">
        <v>0</v>
      </c>
      <c r="L87" s="153">
        <v>0</v>
      </c>
      <c r="M87" s="153">
        <v>0</v>
      </c>
      <c r="N87" s="153">
        <v>0</v>
      </c>
      <c r="O87" s="153">
        <v>0</v>
      </c>
      <c r="P87" s="153">
        <v>0</v>
      </c>
      <c r="Q87" s="153">
        <v>0</v>
      </c>
      <c r="R87" s="153">
        <v>0</v>
      </c>
      <c r="S87" s="153">
        <v>0</v>
      </c>
      <c r="T87" s="153">
        <v>0</v>
      </c>
      <c r="U87" s="153">
        <v>0</v>
      </c>
      <c r="V87" s="153">
        <v>0</v>
      </c>
      <c r="W87" s="153">
        <v>0</v>
      </c>
      <c r="X87" s="153">
        <v>0</v>
      </c>
      <c r="Y87" s="153">
        <v>0</v>
      </c>
      <c r="Z87" s="153">
        <v>0</v>
      </c>
      <c r="AA87" s="153">
        <v>0</v>
      </c>
      <c r="AB87" s="153">
        <v>0</v>
      </c>
      <c r="AC87" s="153">
        <v>0</v>
      </c>
      <c r="AD87" s="151">
        <f t="shared" si="21"/>
        <v>0</v>
      </c>
      <c r="AE87" s="151">
        <f t="shared" si="22"/>
        <v>0</v>
      </c>
      <c r="AF87" s="152">
        <f t="shared" si="23"/>
        <v>0</v>
      </c>
    </row>
    <row r="88" spans="1:32" ht="55.5" customHeight="1">
      <c r="A88" s="305" t="s">
        <v>112</v>
      </c>
      <c r="B88" s="306"/>
      <c r="C88" s="173" t="s">
        <v>131</v>
      </c>
      <c r="D88" s="153">
        <v>34</v>
      </c>
      <c r="E88" s="153">
        <v>60</v>
      </c>
      <c r="F88" s="153">
        <v>4</v>
      </c>
      <c r="G88" s="153">
        <v>1</v>
      </c>
      <c r="H88" s="153">
        <v>7</v>
      </c>
      <c r="I88" s="153">
        <v>6</v>
      </c>
      <c r="J88" s="153">
        <v>4</v>
      </c>
      <c r="K88" s="153">
        <v>5</v>
      </c>
      <c r="L88" s="153">
        <v>3</v>
      </c>
      <c r="M88" s="153">
        <v>9</v>
      </c>
      <c r="N88" s="153">
        <v>2</v>
      </c>
      <c r="O88" s="153">
        <v>2</v>
      </c>
      <c r="P88" s="153">
        <v>5</v>
      </c>
      <c r="Q88" s="153">
        <v>0</v>
      </c>
      <c r="R88" s="153">
        <v>0</v>
      </c>
      <c r="S88" s="153">
        <v>0</v>
      </c>
      <c r="T88" s="153">
        <v>0</v>
      </c>
      <c r="U88" s="153">
        <v>1</v>
      </c>
      <c r="V88" s="153">
        <v>0</v>
      </c>
      <c r="W88" s="153">
        <v>0</v>
      </c>
      <c r="X88" s="153">
        <v>3</v>
      </c>
      <c r="Y88" s="153">
        <v>3</v>
      </c>
      <c r="Z88" s="153">
        <v>5</v>
      </c>
      <c r="AA88" s="153">
        <v>4</v>
      </c>
      <c r="AB88" s="153">
        <v>3</v>
      </c>
      <c r="AC88" s="153">
        <v>2</v>
      </c>
      <c r="AD88" s="151">
        <f t="shared" si="21"/>
        <v>70</v>
      </c>
      <c r="AE88" s="151">
        <f t="shared" si="22"/>
        <v>93</v>
      </c>
      <c r="AF88" s="152">
        <f t="shared" si="23"/>
        <v>163</v>
      </c>
    </row>
    <row r="89" spans="1:32" ht="44.25" customHeight="1">
      <c r="A89" s="305" t="s">
        <v>132</v>
      </c>
      <c r="B89" s="306"/>
      <c r="C89" s="173" t="s">
        <v>131</v>
      </c>
      <c r="D89" s="153">
        <v>5</v>
      </c>
      <c r="E89" s="153">
        <v>9</v>
      </c>
      <c r="F89" s="153">
        <v>0</v>
      </c>
      <c r="G89" s="153">
        <v>0</v>
      </c>
      <c r="H89" s="153">
        <v>0</v>
      </c>
      <c r="I89" s="153">
        <v>0</v>
      </c>
      <c r="J89" s="153">
        <v>0</v>
      </c>
      <c r="K89" s="153">
        <v>2</v>
      </c>
      <c r="L89" s="153">
        <v>0</v>
      </c>
      <c r="M89" s="153">
        <v>2</v>
      </c>
      <c r="N89" s="153">
        <v>0</v>
      </c>
      <c r="O89" s="153">
        <v>0</v>
      </c>
      <c r="P89" s="153">
        <v>0</v>
      </c>
      <c r="Q89" s="153">
        <v>0</v>
      </c>
      <c r="R89" s="153">
        <v>0</v>
      </c>
      <c r="S89" s="153">
        <v>0</v>
      </c>
      <c r="T89" s="153">
        <v>1</v>
      </c>
      <c r="U89" s="153">
        <v>0</v>
      </c>
      <c r="V89" s="153">
        <v>0</v>
      </c>
      <c r="W89" s="153">
        <v>0</v>
      </c>
      <c r="X89" s="153">
        <v>0</v>
      </c>
      <c r="Y89" s="153">
        <v>1</v>
      </c>
      <c r="Z89" s="153">
        <v>0</v>
      </c>
      <c r="AA89" s="153">
        <v>3</v>
      </c>
      <c r="AB89" s="153">
        <v>0</v>
      </c>
      <c r="AC89" s="153">
        <v>0</v>
      </c>
      <c r="AD89" s="151">
        <f>AB89+Z89+X89+V89+T89+R89+P89+N89+L89+J89+H89+F89+D89</f>
        <v>6</v>
      </c>
      <c r="AE89" s="151">
        <f>AC89+AA89+Y89+W89+U89+S89+Q89+O89+M89+K89+I89+G89+E89</f>
        <v>17</v>
      </c>
      <c r="AF89" s="152">
        <f>SUM(AD89:AE89)</f>
        <v>23</v>
      </c>
    </row>
    <row r="90" spans="1:32" ht="44.25" customHeight="1">
      <c r="A90" s="305" t="s">
        <v>113</v>
      </c>
      <c r="B90" s="306"/>
      <c r="C90" s="173" t="s">
        <v>35</v>
      </c>
      <c r="D90" s="153">
        <v>14</v>
      </c>
      <c r="E90" s="153">
        <v>18</v>
      </c>
      <c r="F90" s="153">
        <v>0</v>
      </c>
      <c r="G90" s="153">
        <v>0</v>
      </c>
      <c r="H90" s="153">
        <v>0</v>
      </c>
      <c r="I90" s="153">
        <v>1</v>
      </c>
      <c r="J90" s="153">
        <v>3</v>
      </c>
      <c r="K90" s="153">
        <v>2</v>
      </c>
      <c r="L90" s="153">
        <v>1</v>
      </c>
      <c r="M90" s="153">
        <v>2</v>
      </c>
      <c r="N90" s="153">
        <v>3</v>
      </c>
      <c r="O90" s="153">
        <v>1</v>
      </c>
      <c r="P90" s="153">
        <v>3</v>
      </c>
      <c r="Q90" s="153">
        <v>0</v>
      </c>
      <c r="R90" s="153">
        <v>1</v>
      </c>
      <c r="S90" s="153">
        <v>1</v>
      </c>
      <c r="T90" s="153">
        <v>2</v>
      </c>
      <c r="U90" s="153">
        <v>0</v>
      </c>
      <c r="V90" s="153">
        <v>0</v>
      </c>
      <c r="W90" s="153">
        <v>0</v>
      </c>
      <c r="X90" s="153">
        <v>4</v>
      </c>
      <c r="Y90" s="153">
        <v>0</v>
      </c>
      <c r="Z90" s="153">
        <v>1</v>
      </c>
      <c r="AA90" s="153">
        <v>1</v>
      </c>
      <c r="AB90" s="153">
        <v>0</v>
      </c>
      <c r="AC90" s="153">
        <v>0</v>
      </c>
      <c r="AD90" s="151">
        <f t="shared" si="21"/>
        <v>32</v>
      </c>
      <c r="AE90" s="151">
        <f t="shared" si="22"/>
        <v>26</v>
      </c>
      <c r="AF90" s="152">
        <f t="shared" si="23"/>
        <v>58</v>
      </c>
    </row>
    <row r="91" spans="1:32" ht="38.25" customHeight="1" thickBot="1">
      <c r="A91" s="322"/>
      <c r="B91" s="323"/>
      <c r="C91" s="174" t="s">
        <v>30</v>
      </c>
      <c r="D91" s="155">
        <v>0</v>
      </c>
      <c r="E91" s="155">
        <v>0</v>
      </c>
      <c r="F91" s="155">
        <v>0</v>
      </c>
      <c r="G91" s="155">
        <v>0</v>
      </c>
      <c r="H91" s="155">
        <v>0</v>
      </c>
      <c r="I91" s="155">
        <v>0</v>
      </c>
      <c r="J91" s="155">
        <v>0</v>
      </c>
      <c r="K91" s="155">
        <v>0</v>
      </c>
      <c r="L91" s="155">
        <v>0</v>
      </c>
      <c r="M91" s="155">
        <v>0</v>
      </c>
      <c r="N91" s="155">
        <v>0</v>
      </c>
      <c r="O91" s="155">
        <v>0</v>
      </c>
      <c r="P91" s="155">
        <v>0</v>
      </c>
      <c r="Q91" s="155">
        <v>0</v>
      </c>
      <c r="R91" s="155">
        <v>0</v>
      </c>
      <c r="S91" s="155">
        <v>0</v>
      </c>
      <c r="T91" s="155">
        <v>0</v>
      </c>
      <c r="U91" s="155">
        <v>0</v>
      </c>
      <c r="V91" s="155">
        <v>0</v>
      </c>
      <c r="W91" s="155">
        <v>0</v>
      </c>
      <c r="X91" s="155">
        <v>0</v>
      </c>
      <c r="Y91" s="155">
        <v>0</v>
      </c>
      <c r="Z91" s="155">
        <v>0</v>
      </c>
      <c r="AA91" s="155">
        <v>0</v>
      </c>
      <c r="AB91" s="155">
        <v>0</v>
      </c>
      <c r="AC91" s="155">
        <v>1</v>
      </c>
      <c r="AD91" s="156">
        <f t="shared" si="21"/>
        <v>0</v>
      </c>
      <c r="AE91" s="156">
        <f t="shared" si="22"/>
        <v>1</v>
      </c>
      <c r="AF91" s="157">
        <f t="shared" si="23"/>
        <v>1</v>
      </c>
    </row>
    <row r="92" spans="1:32" ht="49.5" customHeight="1" thickTop="1">
      <c r="A92" s="275" t="s">
        <v>31</v>
      </c>
      <c r="B92" s="274"/>
      <c r="C92" s="170" t="s">
        <v>34</v>
      </c>
      <c r="D92" s="179">
        <f>D81+D82+D85</f>
        <v>268</v>
      </c>
      <c r="E92" s="179">
        <f aca="true" t="shared" si="26" ref="E92:AC92">E81+E82+E85</f>
        <v>458</v>
      </c>
      <c r="F92" s="179">
        <f t="shared" si="26"/>
        <v>16</v>
      </c>
      <c r="G92" s="179">
        <f t="shared" si="26"/>
        <v>6</v>
      </c>
      <c r="H92" s="179">
        <f t="shared" si="26"/>
        <v>10</v>
      </c>
      <c r="I92" s="179">
        <f t="shared" si="26"/>
        <v>20</v>
      </c>
      <c r="J92" s="179">
        <f t="shared" si="26"/>
        <v>27</v>
      </c>
      <c r="K92" s="179">
        <f t="shared" si="26"/>
        <v>39</v>
      </c>
      <c r="L92" s="179">
        <f t="shared" si="26"/>
        <v>14</v>
      </c>
      <c r="M92" s="179">
        <f t="shared" si="26"/>
        <v>21</v>
      </c>
      <c r="N92" s="179">
        <f t="shared" si="26"/>
        <v>18</v>
      </c>
      <c r="O92" s="179">
        <f t="shared" si="26"/>
        <v>13</v>
      </c>
      <c r="P92" s="179">
        <f t="shared" si="26"/>
        <v>47</v>
      </c>
      <c r="Q92" s="179">
        <f t="shared" si="26"/>
        <v>14</v>
      </c>
      <c r="R92" s="179">
        <f t="shared" si="26"/>
        <v>30</v>
      </c>
      <c r="S92" s="179">
        <f t="shared" si="26"/>
        <v>6</v>
      </c>
      <c r="T92" s="179">
        <f t="shared" si="26"/>
        <v>44</v>
      </c>
      <c r="U92" s="179">
        <f t="shared" si="26"/>
        <v>12</v>
      </c>
      <c r="V92" s="179">
        <f t="shared" si="26"/>
        <v>3</v>
      </c>
      <c r="W92" s="179">
        <f t="shared" si="26"/>
        <v>6</v>
      </c>
      <c r="X92" s="179">
        <f t="shared" si="26"/>
        <v>48</v>
      </c>
      <c r="Y92" s="179">
        <f t="shared" si="26"/>
        <v>29</v>
      </c>
      <c r="Z92" s="179">
        <f t="shared" si="26"/>
        <v>131</v>
      </c>
      <c r="AA92" s="179">
        <f t="shared" si="26"/>
        <v>55</v>
      </c>
      <c r="AB92" s="179">
        <f t="shared" si="26"/>
        <v>22</v>
      </c>
      <c r="AC92" s="179">
        <f t="shared" si="26"/>
        <v>22</v>
      </c>
      <c r="AD92" s="179">
        <f t="shared" si="21"/>
        <v>678</v>
      </c>
      <c r="AE92" s="179">
        <f t="shared" si="22"/>
        <v>701</v>
      </c>
      <c r="AF92" s="180">
        <f t="shared" si="23"/>
        <v>1379</v>
      </c>
    </row>
    <row r="93" spans="1:32" ht="49.5" customHeight="1">
      <c r="A93" s="316"/>
      <c r="B93" s="317"/>
      <c r="C93" s="171" t="s">
        <v>35</v>
      </c>
      <c r="D93" s="151">
        <f>D83+D86+D88+D89+D90</f>
        <v>132</v>
      </c>
      <c r="E93" s="151">
        <f aca="true" t="shared" si="27" ref="E93:AC93">E83+E86+E88+E89+E90</f>
        <v>105</v>
      </c>
      <c r="F93" s="151">
        <f t="shared" si="27"/>
        <v>13</v>
      </c>
      <c r="G93" s="151">
        <f t="shared" si="27"/>
        <v>2</v>
      </c>
      <c r="H93" s="151">
        <f t="shared" si="27"/>
        <v>24</v>
      </c>
      <c r="I93" s="151">
        <f t="shared" si="27"/>
        <v>14</v>
      </c>
      <c r="J93" s="151">
        <f t="shared" si="27"/>
        <v>27</v>
      </c>
      <c r="K93" s="151">
        <f t="shared" si="27"/>
        <v>9</v>
      </c>
      <c r="L93" s="151">
        <f t="shared" si="27"/>
        <v>19</v>
      </c>
      <c r="M93" s="151">
        <f t="shared" si="27"/>
        <v>19</v>
      </c>
      <c r="N93" s="151">
        <f t="shared" si="27"/>
        <v>17</v>
      </c>
      <c r="O93" s="151">
        <f t="shared" si="27"/>
        <v>5</v>
      </c>
      <c r="P93" s="151">
        <f t="shared" si="27"/>
        <v>20</v>
      </c>
      <c r="Q93" s="151">
        <f t="shared" si="27"/>
        <v>0</v>
      </c>
      <c r="R93" s="151">
        <f t="shared" si="27"/>
        <v>7</v>
      </c>
      <c r="S93" s="151">
        <f t="shared" si="27"/>
        <v>2</v>
      </c>
      <c r="T93" s="151">
        <f t="shared" si="27"/>
        <v>10</v>
      </c>
      <c r="U93" s="151">
        <f t="shared" si="27"/>
        <v>1</v>
      </c>
      <c r="V93" s="151">
        <f t="shared" si="27"/>
        <v>1</v>
      </c>
      <c r="W93" s="151">
        <f t="shared" si="27"/>
        <v>0</v>
      </c>
      <c r="X93" s="151">
        <f t="shared" si="27"/>
        <v>18</v>
      </c>
      <c r="Y93" s="151">
        <f t="shared" si="27"/>
        <v>6</v>
      </c>
      <c r="Z93" s="151">
        <f t="shared" si="27"/>
        <v>36</v>
      </c>
      <c r="AA93" s="151">
        <f t="shared" si="27"/>
        <v>13</v>
      </c>
      <c r="AB93" s="151">
        <f t="shared" si="27"/>
        <v>14</v>
      </c>
      <c r="AC93" s="151">
        <f t="shared" si="27"/>
        <v>4</v>
      </c>
      <c r="AD93" s="151">
        <f t="shared" si="21"/>
        <v>338</v>
      </c>
      <c r="AE93" s="151">
        <f t="shared" si="22"/>
        <v>180</v>
      </c>
      <c r="AF93" s="152">
        <f t="shared" si="23"/>
        <v>518</v>
      </c>
    </row>
    <row r="94" spans="1:32" ht="49.5" customHeight="1" thickBot="1">
      <c r="A94" s="276"/>
      <c r="B94" s="277"/>
      <c r="C94" s="172" t="s">
        <v>30</v>
      </c>
      <c r="D94" s="156">
        <f>D84+D87+D91</f>
        <v>0</v>
      </c>
      <c r="E94" s="156">
        <f aca="true" t="shared" si="28" ref="E94:AC94">E84+E87+E91</f>
        <v>0</v>
      </c>
      <c r="F94" s="156">
        <f t="shared" si="28"/>
        <v>0</v>
      </c>
      <c r="G94" s="156">
        <f t="shared" si="28"/>
        <v>0</v>
      </c>
      <c r="H94" s="156">
        <f t="shared" si="28"/>
        <v>0</v>
      </c>
      <c r="I94" s="156">
        <f t="shared" si="28"/>
        <v>0</v>
      </c>
      <c r="J94" s="156">
        <f t="shared" si="28"/>
        <v>0</v>
      </c>
      <c r="K94" s="156">
        <f t="shared" si="28"/>
        <v>0</v>
      </c>
      <c r="L94" s="156">
        <f t="shared" si="28"/>
        <v>0</v>
      </c>
      <c r="M94" s="156">
        <f t="shared" si="28"/>
        <v>0</v>
      </c>
      <c r="N94" s="156">
        <f t="shared" si="28"/>
        <v>0</v>
      </c>
      <c r="O94" s="156">
        <f t="shared" si="28"/>
        <v>0</v>
      </c>
      <c r="P94" s="156">
        <f t="shared" si="28"/>
        <v>0</v>
      </c>
      <c r="Q94" s="156">
        <f t="shared" si="28"/>
        <v>0</v>
      </c>
      <c r="R94" s="156">
        <f t="shared" si="28"/>
        <v>0</v>
      </c>
      <c r="S94" s="156">
        <f t="shared" si="28"/>
        <v>0</v>
      </c>
      <c r="T94" s="156">
        <f t="shared" si="28"/>
        <v>0</v>
      </c>
      <c r="U94" s="156">
        <f t="shared" si="28"/>
        <v>0</v>
      </c>
      <c r="V94" s="156">
        <f t="shared" si="28"/>
        <v>0</v>
      </c>
      <c r="W94" s="156">
        <f t="shared" si="28"/>
        <v>0</v>
      </c>
      <c r="X94" s="156">
        <f t="shared" si="28"/>
        <v>0</v>
      </c>
      <c r="Y94" s="156">
        <f t="shared" si="28"/>
        <v>0</v>
      </c>
      <c r="Z94" s="156">
        <f t="shared" si="28"/>
        <v>0</v>
      </c>
      <c r="AA94" s="156">
        <f t="shared" si="28"/>
        <v>0</v>
      </c>
      <c r="AB94" s="156">
        <f t="shared" si="28"/>
        <v>0</v>
      </c>
      <c r="AC94" s="156">
        <f t="shared" si="28"/>
        <v>1</v>
      </c>
      <c r="AD94" s="156">
        <f t="shared" si="21"/>
        <v>0</v>
      </c>
      <c r="AE94" s="156">
        <f t="shared" si="22"/>
        <v>1</v>
      </c>
      <c r="AF94" s="157">
        <f t="shared" si="23"/>
        <v>1</v>
      </c>
    </row>
    <row r="95" spans="1:32" ht="49.5" customHeight="1" thickTop="1">
      <c r="A95" s="310" t="s">
        <v>114</v>
      </c>
      <c r="B95" s="311"/>
      <c r="C95" s="196" t="s">
        <v>34</v>
      </c>
      <c r="D95" s="197">
        <f>D92</f>
        <v>268</v>
      </c>
      <c r="E95" s="197">
        <f aca="true" t="shared" si="29" ref="E95:AC95">E92</f>
        <v>458</v>
      </c>
      <c r="F95" s="197">
        <f t="shared" si="29"/>
        <v>16</v>
      </c>
      <c r="G95" s="197">
        <f t="shared" si="29"/>
        <v>6</v>
      </c>
      <c r="H95" s="197">
        <f t="shared" si="29"/>
        <v>10</v>
      </c>
      <c r="I95" s="197">
        <f t="shared" si="29"/>
        <v>20</v>
      </c>
      <c r="J95" s="197">
        <f t="shared" si="29"/>
        <v>27</v>
      </c>
      <c r="K95" s="197">
        <f t="shared" si="29"/>
        <v>39</v>
      </c>
      <c r="L95" s="197">
        <f t="shared" si="29"/>
        <v>14</v>
      </c>
      <c r="M95" s="197">
        <f t="shared" si="29"/>
        <v>21</v>
      </c>
      <c r="N95" s="197">
        <f t="shared" si="29"/>
        <v>18</v>
      </c>
      <c r="O95" s="197">
        <f t="shared" si="29"/>
        <v>13</v>
      </c>
      <c r="P95" s="197">
        <f t="shared" si="29"/>
        <v>47</v>
      </c>
      <c r="Q95" s="197">
        <f t="shared" si="29"/>
        <v>14</v>
      </c>
      <c r="R95" s="197">
        <f t="shared" si="29"/>
        <v>30</v>
      </c>
      <c r="S95" s="197">
        <f t="shared" si="29"/>
        <v>6</v>
      </c>
      <c r="T95" s="197">
        <f t="shared" si="29"/>
        <v>44</v>
      </c>
      <c r="U95" s="197">
        <f t="shared" si="29"/>
        <v>12</v>
      </c>
      <c r="V95" s="197">
        <f t="shared" si="29"/>
        <v>3</v>
      </c>
      <c r="W95" s="197">
        <f t="shared" si="29"/>
        <v>6</v>
      </c>
      <c r="X95" s="197">
        <f t="shared" si="29"/>
        <v>48</v>
      </c>
      <c r="Y95" s="197">
        <f t="shared" si="29"/>
        <v>29</v>
      </c>
      <c r="Z95" s="197">
        <f t="shared" si="29"/>
        <v>131</v>
      </c>
      <c r="AA95" s="197">
        <f t="shared" si="29"/>
        <v>55</v>
      </c>
      <c r="AB95" s="197">
        <f t="shared" si="29"/>
        <v>22</v>
      </c>
      <c r="AC95" s="197">
        <f t="shared" si="29"/>
        <v>22</v>
      </c>
      <c r="AD95" s="197">
        <f t="shared" si="21"/>
        <v>678</v>
      </c>
      <c r="AE95" s="197">
        <f t="shared" si="22"/>
        <v>701</v>
      </c>
      <c r="AF95" s="198">
        <f t="shared" si="23"/>
        <v>1379</v>
      </c>
    </row>
    <row r="96" spans="1:32" ht="49.5" customHeight="1">
      <c r="A96" s="312"/>
      <c r="B96" s="313"/>
      <c r="C96" s="161" t="s">
        <v>35</v>
      </c>
      <c r="D96" s="162">
        <f>D93+D79</f>
        <v>1148</v>
      </c>
      <c r="E96" s="162">
        <f aca="true" t="shared" si="30" ref="E96:AC96">E93+E79</f>
        <v>960</v>
      </c>
      <c r="F96" s="162">
        <f t="shared" si="30"/>
        <v>221</v>
      </c>
      <c r="G96" s="162">
        <f t="shared" si="30"/>
        <v>70</v>
      </c>
      <c r="H96" s="162">
        <f t="shared" si="30"/>
        <v>256</v>
      </c>
      <c r="I96" s="162">
        <f t="shared" si="30"/>
        <v>160</v>
      </c>
      <c r="J96" s="162">
        <f t="shared" si="30"/>
        <v>239</v>
      </c>
      <c r="K96" s="162">
        <f t="shared" si="30"/>
        <v>105</v>
      </c>
      <c r="L96" s="162">
        <f t="shared" si="30"/>
        <v>236</v>
      </c>
      <c r="M96" s="162">
        <f t="shared" si="30"/>
        <v>173</v>
      </c>
      <c r="N96" s="162">
        <f t="shared" si="30"/>
        <v>263</v>
      </c>
      <c r="O96" s="162">
        <f t="shared" si="30"/>
        <v>150</v>
      </c>
      <c r="P96" s="162">
        <f t="shared" si="30"/>
        <v>100</v>
      </c>
      <c r="Q96" s="162">
        <f t="shared" si="30"/>
        <v>32</v>
      </c>
      <c r="R96" s="162">
        <f t="shared" si="30"/>
        <v>101</v>
      </c>
      <c r="S96" s="162">
        <f t="shared" si="30"/>
        <v>25</v>
      </c>
      <c r="T96" s="162">
        <f t="shared" si="30"/>
        <v>115</v>
      </c>
      <c r="U96" s="162">
        <f t="shared" si="30"/>
        <v>29</v>
      </c>
      <c r="V96" s="162">
        <f t="shared" si="30"/>
        <v>24</v>
      </c>
      <c r="W96" s="162">
        <f t="shared" si="30"/>
        <v>5</v>
      </c>
      <c r="X96" s="162">
        <f t="shared" si="30"/>
        <v>140</v>
      </c>
      <c r="Y96" s="162">
        <f t="shared" si="30"/>
        <v>78</v>
      </c>
      <c r="Z96" s="162">
        <f t="shared" si="30"/>
        <v>221</v>
      </c>
      <c r="AA96" s="162">
        <f t="shared" si="30"/>
        <v>84</v>
      </c>
      <c r="AB96" s="162">
        <f t="shared" si="30"/>
        <v>72</v>
      </c>
      <c r="AC96" s="162">
        <f t="shared" si="30"/>
        <v>28</v>
      </c>
      <c r="AD96" s="163">
        <f t="shared" si="21"/>
        <v>3136</v>
      </c>
      <c r="AE96" s="163">
        <f t="shared" si="22"/>
        <v>1899</v>
      </c>
      <c r="AF96" s="164">
        <f t="shared" si="23"/>
        <v>5035</v>
      </c>
    </row>
    <row r="97" spans="1:32" ht="49.5" customHeight="1" thickBot="1">
      <c r="A97" s="314"/>
      <c r="B97" s="315"/>
      <c r="C97" s="165" t="s">
        <v>30</v>
      </c>
      <c r="D97" s="166">
        <f>D94+D80</f>
        <v>56</v>
      </c>
      <c r="E97" s="166">
        <f aca="true" t="shared" si="31" ref="E97:AC97">E94+E80</f>
        <v>53</v>
      </c>
      <c r="F97" s="166">
        <f t="shared" si="31"/>
        <v>18</v>
      </c>
      <c r="G97" s="166">
        <f t="shared" si="31"/>
        <v>6</v>
      </c>
      <c r="H97" s="166">
        <f t="shared" si="31"/>
        <v>14</v>
      </c>
      <c r="I97" s="166">
        <f t="shared" si="31"/>
        <v>9</v>
      </c>
      <c r="J97" s="166">
        <f t="shared" si="31"/>
        <v>17</v>
      </c>
      <c r="K97" s="166">
        <f t="shared" si="31"/>
        <v>8</v>
      </c>
      <c r="L97" s="166">
        <f t="shared" si="31"/>
        <v>17</v>
      </c>
      <c r="M97" s="166">
        <f t="shared" si="31"/>
        <v>15</v>
      </c>
      <c r="N97" s="166">
        <f t="shared" si="31"/>
        <v>12</v>
      </c>
      <c r="O97" s="166">
        <f t="shared" si="31"/>
        <v>9</v>
      </c>
      <c r="P97" s="166">
        <f t="shared" si="31"/>
        <v>7</v>
      </c>
      <c r="Q97" s="166">
        <f t="shared" si="31"/>
        <v>5</v>
      </c>
      <c r="R97" s="166">
        <f t="shared" si="31"/>
        <v>6</v>
      </c>
      <c r="S97" s="166">
        <f t="shared" si="31"/>
        <v>3</v>
      </c>
      <c r="T97" s="166">
        <f t="shared" si="31"/>
        <v>3</v>
      </c>
      <c r="U97" s="166">
        <f t="shared" si="31"/>
        <v>2</v>
      </c>
      <c r="V97" s="166">
        <f t="shared" si="31"/>
        <v>0</v>
      </c>
      <c r="W97" s="166">
        <f t="shared" si="31"/>
        <v>0</v>
      </c>
      <c r="X97" s="166">
        <f t="shared" si="31"/>
        <v>8</v>
      </c>
      <c r="Y97" s="166">
        <f t="shared" si="31"/>
        <v>7</v>
      </c>
      <c r="Z97" s="166">
        <f t="shared" si="31"/>
        <v>16</v>
      </c>
      <c r="AA97" s="166">
        <f t="shared" si="31"/>
        <v>3</v>
      </c>
      <c r="AB97" s="166">
        <f t="shared" si="31"/>
        <v>0</v>
      </c>
      <c r="AC97" s="166">
        <f t="shared" si="31"/>
        <v>2</v>
      </c>
      <c r="AD97" s="167">
        <f t="shared" si="21"/>
        <v>174</v>
      </c>
      <c r="AE97" s="167">
        <f t="shared" si="22"/>
        <v>122</v>
      </c>
      <c r="AF97" s="168">
        <f t="shared" si="23"/>
        <v>296</v>
      </c>
    </row>
    <row r="98" ht="25.5" thickTop="1"/>
  </sheetData>
  <sheetProtection/>
  <mergeCells count="68">
    <mergeCell ref="A1:AF1"/>
    <mergeCell ref="AB3:AC3"/>
    <mergeCell ref="B61:B62"/>
    <mergeCell ref="A55:A68"/>
    <mergeCell ref="B67:B68"/>
    <mergeCell ref="B37:B38"/>
    <mergeCell ref="H3:I3"/>
    <mergeCell ref="J3:K3"/>
    <mergeCell ref="L3:M3"/>
    <mergeCell ref="N3:O3"/>
    <mergeCell ref="P3:Q3"/>
    <mergeCell ref="R3:S3"/>
    <mergeCell ref="T3:U3"/>
    <mergeCell ref="B47:B48"/>
    <mergeCell ref="A35:B36"/>
    <mergeCell ref="A37:A40"/>
    <mergeCell ref="B55:B56"/>
    <mergeCell ref="B63:B64"/>
    <mergeCell ref="B65:B66"/>
    <mergeCell ref="A79:B80"/>
    <mergeCell ref="A90:B91"/>
    <mergeCell ref="A89:B89"/>
    <mergeCell ref="A88:B88"/>
    <mergeCell ref="A85:B87"/>
    <mergeCell ref="A83:B84"/>
    <mergeCell ref="A82:B82"/>
    <mergeCell ref="A81:B81"/>
    <mergeCell ref="A41:A54"/>
    <mergeCell ref="V3:W3"/>
    <mergeCell ref="X3:Y3"/>
    <mergeCell ref="Z3:AA3"/>
    <mergeCell ref="AD3:AF3"/>
    <mergeCell ref="A7:B8"/>
    <mergeCell ref="A5:B6"/>
    <mergeCell ref="A3:C4"/>
    <mergeCell ref="D3:E3"/>
    <mergeCell ref="F3:G3"/>
    <mergeCell ref="B39:B40"/>
    <mergeCell ref="B53:B54"/>
    <mergeCell ref="B51:B52"/>
    <mergeCell ref="B45:B46"/>
    <mergeCell ref="B43:B44"/>
    <mergeCell ref="B41:B42"/>
    <mergeCell ref="A95:B97"/>
    <mergeCell ref="A92:B94"/>
    <mergeCell ref="B57:B58"/>
    <mergeCell ref="A77:B78"/>
    <mergeCell ref="A75:B76"/>
    <mergeCell ref="A73:B74"/>
    <mergeCell ref="A71:B72"/>
    <mergeCell ref="A69:B70"/>
    <mergeCell ref="B59:B60"/>
    <mergeCell ref="B49:B50"/>
    <mergeCell ref="A9:B10"/>
    <mergeCell ref="B17:B18"/>
    <mergeCell ref="B15:B16"/>
    <mergeCell ref="A33:B34"/>
    <mergeCell ref="A31:B32"/>
    <mergeCell ref="B19:B20"/>
    <mergeCell ref="A15:A26"/>
    <mergeCell ref="A27:A30"/>
    <mergeCell ref="A13:B14"/>
    <mergeCell ref="A11:B12"/>
    <mergeCell ref="B29:B30"/>
    <mergeCell ref="B27:B28"/>
    <mergeCell ref="B25:B26"/>
    <mergeCell ref="B23:B24"/>
    <mergeCell ref="B21:B22"/>
  </mergeCells>
  <printOptions horizontalCentered="1" verticalCentered="1"/>
  <pageMargins left="0.07874015748031496" right="0.1968503937007874" top="0.15748031496062992" bottom="0.15748031496062992" header="0" footer="0"/>
  <pageSetup horizontalDpi="600" verticalDpi="600" orientation="landscape" scale="80" r:id="rId1"/>
  <rowBreaks count="7" manualBreakCount="7">
    <brk id="14" max="31" man="1"/>
    <brk id="26" max="255" man="1"/>
    <brk id="40" max="255" man="1"/>
    <brk id="54" max="255" man="1"/>
    <brk id="68" max="255" man="1"/>
    <brk id="80" max="255" man="1"/>
    <brk id="9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rightToLeft="1" tabSelected="1" view="pageBreakPreview" zoomScale="60" zoomScalePageLayoutView="0" workbookViewId="0" topLeftCell="A1">
      <selection activeCell="A13" sqref="A13:O13"/>
    </sheetView>
  </sheetViews>
  <sheetFormatPr defaultColWidth="8.57421875" defaultRowHeight="15"/>
  <cols>
    <col min="1" max="1" width="8.421875" style="1" customWidth="1"/>
    <col min="2" max="2" width="14.421875" style="1" customWidth="1"/>
    <col min="3" max="3" width="8.421875" style="1" customWidth="1"/>
    <col min="4" max="4" width="8.57421875" style="1" customWidth="1"/>
    <col min="5" max="5" width="10.00390625" style="206" customWidth="1"/>
    <col min="6" max="7" width="8.421875" style="1" customWidth="1"/>
    <col min="8" max="8" width="7.57421875" style="1" bestFit="1" customWidth="1"/>
    <col min="9" max="16384" width="8.421875" style="1" customWidth="1"/>
  </cols>
  <sheetData>
    <row r="1" spans="3:11" ht="30.75" thickBot="1">
      <c r="C1" s="343" t="s">
        <v>36</v>
      </c>
      <c r="D1" s="343"/>
      <c r="E1" s="343"/>
      <c r="F1" s="343"/>
      <c r="G1" s="343"/>
      <c r="H1" s="343"/>
      <c r="I1" s="343"/>
      <c r="J1" s="343"/>
      <c r="K1" s="343"/>
    </row>
    <row r="2" spans="3:11" ht="28.5" thickTop="1">
      <c r="C2" s="347" t="s">
        <v>5</v>
      </c>
      <c r="D2" s="329" t="s">
        <v>162</v>
      </c>
      <c r="E2" s="330"/>
      <c r="F2" s="214" t="s">
        <v>29</v>
      </c>
      <c r="G2" s="214"/>
      <c r="H2" s="214"/>
      <c r="I2" s="214" t="s">
        <v>37</v>
      </c>
      <c r="J2" s="214"/>
      <c r="K2" s="346"/>
    </row>
    <row r="3" spans="3:11" ht="28.5" thickBot="1">
      <c r="C3" s="348"/>
      <c r="D3" s="331"/>
      <c r="E3" s="332"/>
      <c r="F3" s="97" t="s">
        <v>38</v>
      </c>
      <c r="G3" s="97" t="s">
        <v>39</v>
      </c>
      <c r="H3" s="97" t="s">
        <v>28</v>
      </c>
      <c r="I3" s="97" t="s">
        <v>38</v>
      </c>
      <c r="J3" s="97" t="s">
        <v>39</v>
      </c>
      <c r="K3" s="2" t="s">
        <v>28</v>
      </c>
    </row>
    <row r="4" spans="3:11" ht="23.25" customHeight="1" thickTop="1">
      <c r="C4" s="335" t="s">
        <v>163</v>
      </c>
      <c r="D4" s="327" t="s">
        <v>156</v>
      </c>
      <c r="E4" s="328"/>
      <c r="F4" s="101">
        <v>4840</v>
      </c>
      <c r="G4" s="101">
        <v>9210</v>
      </c>
      <c r="H4" s="96">
        <f>SUM(F4:G4)</f>
        <v>14050</v>
      </c>
      <c r="I4" s="101">
        <v>324</v>
      </c>
      <c r="J4" s="101">
        <v>724</v>
      </c>
      <c r="K4" s="115">
        <f>SUM(I4:J4)</f>
        <v>1048</v>
      </c>
    </row>
    <row r="5" spans="3:11" ht="27.75">
      <c r="C5" s="336"/>
      <c r="D5" s="325" t="s">
        <v>65</v>
      </c>
      <c r="E5" s="326"/>
      <c r="F5" s="92">
        <v>5331</v>
      </c>
      <c r="G5" s="92">
        <v>3005</v>
      </c>
      <c r="H5" s="91">
        <f aca="true" t="shared" si="0" ref="H5:H10">SUM(F5:G5)</f>
        <v>8336</v>
      </c>
      <c r="I5" s="92">
        <v>179</v>
      </c>
      <c r="J5" s="92">
        <v>167</v>
      </c>
      <c r="K5" s="117">
        <f aca="true" t="shared" si="1" ref="K5:K10">SUM(I5:J5)</f>
        <v>346</v>
      </c>
    </row>
    <row r="6" spans="3:11" ht="27.75">
      <c r="C6" s="118" t="s">
        <v>164</v>
      </c>
      <c r="D6" s="325" t="s">
        <v>157</v>
      </c>
      <c r="E6" s="326"/>
      <c r="F6" s="92">
        <v>8863</v>
      </c>
      <c r="G6" s="92">
        <v>4790</v>
      </c>
      <c r="H6" s="91">
        <f t="shared" si="0"/>
        <v>13653</v>
      </c>
      <c r="I6" s="92">
        <v>993</v>
      </c>
      <c r="J6" s="92">
        <v>806</v>
      </c>
      <c r="K6" s="117">
        <f t="shared" si="1"/>
        <v>1799</v>
      </c>
    </row>
    <row r="7" spans="3:11" ht="27.75">
      <c r="C7" s="336" t="s">
        <v>129</v>
      </c>
      <c r="D7" s="325" t="s">
        <v>158</v>
      </c>
      <c r="E7" s="326"/>
      <c r="F7" s="92">
        <v>1290</v>
      </c>
      <c r="G7" s="92">
        <v>1098</v>
      </c>
      <c r="H7" s="91">
        <f t="shared" si="0"/>
        <v>2388</v>
      </c>
      <c r="I7" s="92">
        <v>0</v>
      </c>
      <c r="J7" s="92">
        <v>0</v>
      </c>
      <c r="K7" s="117">
        <f t="shared" si="1"/>
        <v>0</v>
      </c>
    </row>
    <row r="8" spans="3:11" ht="27.75">
      <c r="C8" s="336"/>
      <c r="D8" s="325" t="s">
        <v>159</v>
      </c>
      <c r="E8" s="326"/>
      <c r="F8" s="92">
        <v>3605</v>
      </c>
      <c r="G8" s="92">
        <v>7818</v>
      </c>
      <c r="H8" s="91">
        <f t="shared" si="0"/>
        <v>11423</v>
      </c>
      <c r="I8" s="92">
        <v>886</v>
      </c>
      <c r="J8" s="92">
        <v>2055</v>
      </c>
      <c r="K8" s="117">
        <f t="shared" si="1"/>
        <v>2941</v>
      </c>
    </row>
    <row r="9" spans="3:11" ht="27.75">
      <c r="C9" s="118" t="s">
        <v>165</v>
      </c>
      <c r="D9" s="325" t="s">
        <v>160</v>
      </c>
      <c r="E9" s="326"/>
      <c r="F9" s="92">
        <v>10100</v>
      </c>
      <c r="G9" s="92">
        <v>6124</v>
      </c>
      <c r="H9" s="91">
        <f t="shared" si="0"/>
        <v>16224</v>
      </c>
      <c r="I9" s="92">
        <v>5595</v>
      </c>
      <c r="J9" s="92">
        <v>2579</v>
      </c>
      <c r="K9" s="117">
        <f t="shared" si="1"/>
        <v>8174</v>
      </c>
    </row>
    <row r="10" spans="3:11" ht="28.5" thickBot="1">
      <c r="C10" s="337" t="s">
        <v>161</v>
      </c>
      <c r="D10" s="338"/>
      <c r="E10" s="339"/>
      <c r="F10" s="119">
        <v>549</v>
      </c>
      <c r="G10" s="119">
        <v>252</v>
      </c>
      <c r="H10" s="97">
        <f t="shared" si="0"/>
        <v>801</v>
      </c>
      <c r="I10" s="119">
        <v>549</v>
      </c>
      <c r="J10" s="119">
        <v>252</v>
      </c>
      <c r="K10" s="2">
        <f t="shared" si="1"/>
        <v>801</v>
      </c>
    </row>
    <row r="11" spans="3:11" ht="29.25" thickBot="1" thickTop="1">
      <c r="C11" s="340" t="s">
        <v>0</v>
      </c>
      <c r="D11" s="341"/>
      <c r="E11" s="342"/>
      <c r="F11" s="120">
        <f>SUM(F4:F10)</f>
        <v>34578</v>
      </c>
      <c r="G11" s="120">
        <f>SUM(G4:G10)</f>
        <v>32297</v>
      </c>
      <c r="H11" s="120">
        <f>SUM(H4:H10)</f>
        <v>66875</v>
      </c>
      <c r="I11" s="120">
        <f>SUM(I4:I10)</f>
        <v>8526</v>
      </c>
      <c r="J11" s="120">
        <f>SUM(J4:J10)</f>
        <v>6583</v>
      </c>
      <c r="K11" s="121">
        <f>SUM(K4:K10)</f>
        <v>15109</v>
      </c>
    </row>
    <row r="12" ht="21.75" customHeight="1" thickTop="1"/>
    <row r="13" spans="1:15" ht="38.25" customHeight="1" thickBot="1">
      <c r="A13" s="282" t="s">
        <v>40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</row>
    <row r="14" spans="1:15" ht="28.5" thickTop="1">
      <c r="A14" s="347" t="s">
        <v>5</v>
      </c>
      <c r="B14" s="214" t="s">
        <v>162</v>
      </c>
      <c r="C14" s="240" t="s">
        <v>8</v>
      </c>
      <c r="D14" s="240"/>
      <c r="E14" s="240" t="s">
        <v>9</v>
      </c>
      <c r="F14" s="240"/>
      <c r="G14" s="240" t="s">
        <v>10</v>
      </c>
      <c r="H14" s="240"/>
      <c r="I14" s="240" t="s">
        <v>32</v>
      </c>
      <c r="J14" s="240"/>
      <c r="K14" s="240" t="s">
        <v>33</v>
      </c>
      <c r="L14" s="240"/>
      <c r="M14" s="240" t="s">
        <v>0</v>
      </c>
      <c r="N14" s="240"/>
      <c r="O14" s="255"/>
    </row>
    <row r="15" spans="1:15" ht="28.5" thickBot="1">
      <c r="A15" s="348"/>
      <c r="B15" s="209"/>
      <c r="C15" s="95" t="s">
        <v>13</v>
      </c>
      <c r="D15" s="95" t="s">
        <v>4</v>
      </c>
      <c r="E15" s="95" t="s">
        <v>13</v>
      </c>
      <c r="F15" s="95" t="s">
        <v>4</v>
      </c>
      <c r="G15" s="95" t="s">
        <v>13</v>
      </c>
      <c r="H15" s="95" t="s">
        <v>4</v>
      </c>
      <c r="I15" s="95" t="s">
        <v>13</v>
      </c>
      <c r="J15" s="95" t="s">
        <v>4</v>
      </c>
      <c r="K15" s="95" t="s">
        <v>13</v>
      </c>
      <c r="L15" s="95" t="s">
        <v>4</v>
      </c>
      <c r="M15" s="95" t="s">
        <v>13</v>
      </c>
      <c r="N15" s="95" t="s">
        <v>4</v>
      </c>
      <c r="O15" s="2" t="s">
        <v>28</v>
      </c>
    </row>
    <row r="16" spans="1:15" ht="23.25" customHeight="1" thickTop="1">
      <c r="A16" s="335" t="s">
        <v>163</v>
      </c>
      <c r="B16" s="84" t="s">
        <v>156</v>
      </c>
      <c r="C16" s="84">
        <v>4520</v>
      </c>
      <c r="D16" s="84">
        <v>8862</v>
      </c>
      <c r="E16" s="84">
        <v>272</v>
      </c>
      <c r="F16" s="84">
        <v>315</v>
      </c>
      <c r="G16" s="84">
        <v>1</v>
      </c>
      <c r="H16" s="84">
        <v>2</v>
      </c>
      <c r="I16" s="84">
        <v>46</v>
      </c>
      <c r="J16" s="84">
        <v>31</v>
      </c>
      <c r="K16" s="84">
        <v>1</v>
      </c>
      <c r="L16" s="84">
        <v>0</v>
      </c>
      <c r="M16" s="93">
        <f aca="true" t="shared" si="2" ref="M16:N22">K16+I16+G16+E16+C16</f>
        <v>4840</v>
      </c>
      <c r="N16" s="93">
        <f t="shared" si="2"/>
        <v>9210</v>
      </c>
      <c r="O16" s="115">
        <f>SUM(M16:N16)</f>
        <v>14050</v>
      </c>
    </row>
    <row r="17" spans="1:17" ht="22.5" customHeight="1">
      <c r="A17" s="336"/>
      <c r="B17" s="98" t="s">
        <v>65</v>
      </c>
      <c r="C17" s="98">
        <v>5060</v>
      </c>
      <c r="D17" s="98">
        <v>2818</v>
      </c>
      <c r="E17" s="98">
        <v>252</v>
      </c>
      <c r="F17" s="98">
        <v>168</v>
      </c>
      <c r="G17" s="98">
        <v>1</v>
      </c>
      <c r="H17" s="98">
        <v>1</v>
      </c>
      <c r="I17" s="98">
        <v>14</v>
      </c>
      <c r="J17" s="98">
        <v>16</v>
      </c>
      <c r="K17" s="98">
        <v>4</v>
      </c>
      <c r="L17" s="98">
        <v>2</v>
      </c>
      <c r="M17" s="94">
        <f t="shared" si="2"/>
        <v>5331</v>
      </c>
      <c r="N17" s="94">
        <f t="shared" si="2"/>
        <v>3005</v>
      </c>
      <c r="O17" s="117">
        <f aca="true" t="shared" si="3" ref="O17:O22">SUM(M17:N17)</f>
        <v>8336</v>
      </c>
      <c r="P17" s="116"/>
      <c r="Q17" s="116"/>
    </row>
    <row r="18" spans="1:17" ht="27.75">
      <c r="A18" s="118" t="s">
        <v>164</v>
      </c>
      <c r="B18" s="98" t="s">
        <v>157</v>
      </c>
      <c r="C18" s="98">
        <v>8185</v>
      </c>
      <c r="D18" s="98">
        <v>4403</v>
      </c>
      <c r="E18" s="98">
        <v>556</v>
      </c>
      <c r="F18" s="98">
        <v>328</v>
      </c>
      <c r="G18" s="98">
        <v>25</v>
      </c>
      <c r="H18" s="98">
        <v>17</v>
      </c>
      <c r="I18" s="98">
        <v>97</v>
      </c>
      <c r="J18" s="98">
        <v>42</v>
      </c>
      <c r="K18" s="98">
        <v>0</v>
      </c>
      <c r="L18" s="98">
        <v>0</v>
      </c>
      <c r="M18" s="94">
        <f t="shared" si="2"/>
        <v>8863</v>
      </c>
      <c r="N18" s="94">
        <f t="shared" si="2"/>
        <v>4790</v>
      </c>
      <c r="O18" s="117">
        <f t="shared" si="3"/>
        <v>13653</v>
      </c>
      <c r="P18" s="116"/>
      <c r="Q18" s="116"/>
    </row>
    <row r="19" spans="1:17" ht="30.75" customHeight="1">
      <c r="A19" s="336" t="s">
        <v>129</v>
      </c>
      <c r="B19" s="98" t="s">
        <v>158</v>
      </c>
      <c r="C19" s="98">
        <v>1071</v>
      </c>
      <c r="D19" s="98">
        <v>957</v>
      </c>
      <c r="E19" s="98">
        <v>219</v>
      </c>
      <c r="F19" s="98">
        <v>141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4">
        <f t="shared" si="2"/>
        <v>1290</v>
      </c>
      <c r="N19" s="94">
        <f t="shared" si="2"/>
        <v>1098</v>
      </c>
      <c r="O19" s="117">
        <f t="shared" si="3"/>
        <v>2388</v>
      </c>
      <c r="P19" s="116"/>
      <c r="Q19" s="116"/>
    </row>
    <row r="20" spans="1:17" ht="31.5" customHeight="1">
      <c r="A20" s="336"/>
      <c r="B20" s="98" t="s">
        <v>159</v>
      </c>
      <c r="C20" s="98">
        <v>3081</v>
      </c>
      <c r="D20" s="98">
        <v>6697</v>
      </c>
      <c r="E20" s="98">
        <v>524</v>
      </c>
      <c r="F20" s="98">
        <v>1067</v>
      </c>
      <c r="G20" s="98">
        <v>0</v>
      </c>
      <c r="H20" s="98">
        <v>0</v>
      </c>
      <c r="I20" s="98">
        <v>0</v>
      </c>
      <c r="J20" s="98">
        <v>54</v>
      </c>
      <c r="K20" s="98">
        <v>0</v>
      </c>
      <c r="L20" s="98">
        <v>0</v>
      </c>
      <c r="M20" s="94">
        <f t="shared" si="2"/>
        <v>3605</v>
      </c>
      <c r="N20" s="94">
        <f t="shared" si="2"/>
        <v>7818</v>
      </c>
      <c r="O20" s="117">
        <f t="shared" si="3"/>
        <v>11423</v>
      </c>
      <c r="P20" s="116"/>
      <c r="Q20" s="116"/>
    </row>
    <row r="21" spans="1:17" ht="51.75" customHeight="1">
      <c r="A21" s="118" t="s">
        <v>165</v>
      </c>
      <c r="B21" s="98" t="s">
        <v>160</v>
      </c>
      <c r="C21" s="98">
        <v>9824</v>
      </c>
      <c r="D21" s="98">
        <v>6072</v>
      </c>
      <c r="E21" s="98">
        <v>219</v>
      </c>
      <c r="F21" s="98">
        <v>51</v>
      </c>
      <c r="G21" s="98">
        <v>5</v>
      </c>
      <c r="H21" s="98">
        <v>1</v>
      </c>
      <c r="I21" s="98">
        <v>52</v>
      </c>
      <c r="J21" s="98">
        <v>0</v>
      </c>
      <c r="K21" s="98">
        <v>0</v>
      </c>
      <c r="L21" s="98">
        <v>0</v>
      </c>
      <c r="M21" s="94">
        <f t="shared" si="2"/>
        <v>10100</v>
      </c>
      <c r="N21" s="94">
        <f t="shared" si="2"/>
        <v>6124</v>
      </c>
      <c r="O21" s="117">
        <f t="shared" si="3"/>
        <v>16224</v>
      </c>
      <c r="P21" s="116"/>
      <c r="Q21" s="116"/>
    </row>
    <row r="22" spans="1:17" ht="23.25" customHeight="1" thickBot="1">
      <c r="A22" s="333" t="s">
        <v>161</v>
      </c>
      <c r="B22" s="334"/>
      <c r="C22" s="123">
        <v>528</v>
      </c>
      <c r="D22" s="123">
        <v>241</v>
      </c>
      <c r="E22" s="123">
        <v>13</v>
      </c>
      <c r="F22" s="123">
        <v>7</v>
      </c>
      <c r="G22" s="123">
        <v>1</v>
      </c>
      <c r="H22" s="123">
        <v>0</v>
      </c>
      <c r="I22" s="123">
        <v>6</v>
      </c>
      <c r="J22" s="123">
        <v>4</v>
      </c>
      <c r="K22" s="123">
        <v>1</v>
      </c>
      <c r="L22" s="123">
        <v>0</v>
      </c>
      <c r="M22" s="95">
        <f t="shared" si="2"/>
        <v>549</v>
      </c>
      <c r="N22" s="95">
        <f t="shared" si="2"/>
        <v>252</v>
      </c>
      <c r="O22" s="2">
        <f t="shared" si="3"/>
        <v>801</v>
      </c>
      <c r="P22" s="116"/>
      <c r="Q22" s="116"/>
    </row>
    <row r="23" spans="1:17" ht="39" customHeight="1" thickBot="1" thickTop="1">
      <c r="A23" s="340" t="s">
        <v>0</v>
      </c>
      <c r="B23" s="342"/>
      <c r="C23" s="49">
        <f>SUM(C16:C22)</f>
        <v>32269</v>
      </c>
      <c r="D23" s="49">
        <f aca="true" t="shared" si="4" ref="D23:O23">SUM(D16:D22)</f>
        <v>30050</v>
      </c>
      <c r="E23" s="49">
        <f t="shared" si="4"/>
        <v>2055</v>
      </c>
      <c r="F23" s="49">
        <f t="shared" si="4"/>
        <v>2077</v>
      </c>
      <c r="G23" s="49">
        <f t="shared" si="4"/>
        <v>33</v>
      </c>
      <c r="H23" s="49">
        <f t="shared" si="4"/>
        <v>21</v>
      </c>
      <c r="I23" s="49">
        <f t="shared" si="4"/>
        <v>215</v>
      </c>
      <c r="J23" s="49">
        <f t="shared" si="4"/>
        <v>147</v>
      </c>
      <c r="K23" s="49">
        <f t="shared" si="4"/>
        <v>6</v>
      </c>
      <c r="L23" s="49">
        <f t="shared" si="4"/>
        <v>2</v>
      </c>
      <c r="M23" s="49">
        <f t="shared" si="4"/>
        <v>34578</v>
      </c>
      <c r="N23" s="49">
        <f t="shared" si="4"/>
        <v>32297</v>
      </c>
      <c r="O23" s="7">
        <f t="shared" si="4"/>
        <v>66875</v>
      </c>
      <c r="P23" s="116"/>
      <c r="Q23" s="116"/>
    </row>
    <row r="24" spans="1:20" ht="28.5" thickTop="1">
      <c r="A24" s="344"/>
      <c r="B24" s="345"/>
      <c r="C24" s="345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</row>
    <row r="25" spans="1:6" ht="33.75" customHeight="1">
      <c r="A25" s="10"/>
      <c r="B25" s="10"/>
      <c r="C25" s="10"/>
      <c r="D25" s="10"/>
      <c r="E25" s="205"/>
      <c r="F25" s="10"/>
    </row>
  </sheetData>
  <sheetProtection/>
  <mergeCells count="29">
    <mergeCell ref="C1:K1"/>
    <mergeCell ref="A13:O13"/>
    <mergeCell ref="A24:C24"/>
    <mergeCell ref="I2:K2"/>
    <mergeCell ref="F2:H2"/>
    <mergeCell ref="B14:B15"/>
    <mergeCell ref="C14:D14"/>
    <mergeCell ref="E14:F14"/>
    <mergeCell ref="C4:C5"/>
    <mergeCell ref="C2:C3"/>
    <mergeCell ref="G14:H14"/>
    <mergeCell ref="I14:J14"/>
    <mergeCell ref="K14:L14"/>
    <mergeCell ref="M14:O14"/>
    <mergeCell ref="A14:A15"/>
    <mergeCell ref="A23:B23"/>
    <mergeCell ref="D6:E6"/>
    <mergeCell ref="D5:E5"/>
    <mergeCell ref="D4:E4"/>
    <mergeCell ref="D2:E3"/>
    <mergeCell ref="A22:B22"/>
    <mergeCell ref="A16:A17"/>
    <mergeCell ref="C7:C8"/>
    <mergeCell ref="A19:A20"/>
    <mergeCell ref="C10:E10"/>
    <mergeCell ref="D9:E9"/>
    <mergeCell ref="D8:E8"/>
    <mergeCell ref="D7:E7"/>
    <mergeCell ref="C11:E11"/>
  </mergeCells>
  <printOptions horizontalCentered="1" verticalCentered="1"/>
  <pageMargins left="0.19" right="0.2" top="0.55" bottom="0.8" header="0" footer="0"/>
  <pageSetup horizontalDpi="200" verticalDpi="200" orientation="landscape" paperSize="9" scale="79" r:id="rId1"/>
  <rowBreaks count="1" manualBreakCount="1">
    <brk id="23" max="255" man="1"/>
  </rowBreaks>
  <colBreaks count="1" manualBreakCount="1">
    <brk id="3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E11"/>
  <sheetViews>
    <sheetView rightToLeft="1" view="pageBreakPreview" zoomScale="60" zoomScalePageLayoutView="0" workbookViewId="0" topLeftCell="A1">
      <selection activeCell="E14" sqref="E14"/>
    </sheetView>
  </sheetViews>
  <sheetFormatPr defaultColWidth="9.140625" defaultRowHeight="15"/>
  <cols>
    <col min="1" max="1" width="6.140625" style="0" customWidth="1"/>
    <col min="3" max="3" width="6.8515625" style="0" customWidth="1"/>
    <col min="4" max="5" width="5.421875" style="0" customWidth="1"/>
    <col min="6" max="14" width="5.140625" style="0" customWidth="1"/>
    <col min="15" max="18" width="4.57421875" style="0" customWidth="1"/>
    <col min="19" max="19" width="5.140625" style="0" customWidth="1"/>
    <col min="20" max="22" width="4.57421875" style="0" customWidth="1"/>
    <col min="23" max="27" width="5.140625" style="0" customWidth="1"/>
    <col min="28" max="28" width="4.57421875" style="0" customWidth="1"/>
    <col min="29" max="29" width="6.7109375" style="0" customWidth="1"/>
    <col min="30" max="30" width="6.421875" style="0" customWidth="1"/>
    <col min="31" max="31" width="6.7109375" style="0" customWidth="1"/>
  </cols>
  <sheetData>
    <row r="1" spans="1:31" ht="30.75" thickBot="1">
      <c r="A1" s="349" t="s">
        <v>212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</row>
    <row r="2" spans="1:31" ht="53.25" customHeight="1" thickTop="1">
      <c r="A2" s="350" t="s">
        <v>5</v>
      </c>
      <c r="B2" s="320" t="s">
        <v>162</v>
      </c>
      <c r="C2" s="274" t="s">
        <v>15</v>
      </c>
      <c r="D2" s="274"/>
      <c r="E2" s="274" t="s">
        <v>16</v>
      </c>
      <c r="F2" s="274"/>
      <c r="G2" s="274" t="s">
        <v>17</v>
      </c>
      <c r="H2" s="274"/>
      <c r="I2" s="274" t="s">
        <v>18</v>
      </c>
      <c r="J2" s="274"/>
      <c r="K2" s="274" t="s">
        <v>19</v>
      </c>
      <c r="L2" s="274"/>
      <c r="M2" s="274" t="s">
        <v>20</v>
      </c>
      <c r="N2" s="274"/>
      <c r="O2" s="274" t="s">
        <v>21</v>
      </c>
      <c r="P2" s="274"/>
      <c r="Q2" s="274" t="s">
        <v>22</v>
      </c>
      <c r="R2" s="274"/>
      <c r="S2" s="274" t="s">
        <v>23</v>
      </c>
      <c r="T2" s="274"/>
      <c r="U2" s="274" t="s">
        <v>24</v>
      </c>
      <c r="V2" s="274"/>
      <c r="W2" s="274" t="s">
        <v>25</v>
      </c>
      <c r="X2" s="274"/>
      <c r="Y2" s="274" t="s">
        <v>26</v>
      </c>
      <c r="Z2" s="274"/>
      <c r="AA2" s="274" t="s">
        <v>27</v>
      </c>
      <c r="AB2" s="274"/>
      <c r="AC2" s="274" t="s">
        <v>0</v>
      </c>
      <c r="AD2" s="274"/>
      <c r="AE2" s="278"/>
    </row>
    <row r="3" spans="1:31" ht="57" customHeight="1" thickBot="1">
      <c r="A3" s="351"/>
      <c r="B3" s="352"/>
      <c r="C3" s="175" t="s">
        <v>3</v>
      </c>
      <c r="D3" s="175" t="s">
        <v>4</v>
      </c>
      <c r="E3" s="175" t="s">
        <v>3</v>
      </c>
      <c r="F3" s="175" t="s">
        <v>4</v>
      </c>
      <c r="G3" s="175" t="s">
        <v>3</v>
      </c>
      <c r="H3" s="175" t="s">
        <v>4</v>
      </c>
      <c r="I3" s="175" t="s">
        <v>3</v>
      </c>
      <c r="J3" s="175" t="s">
        <v>4</v>
      </c>
      <c r="K3" s="175" t="s">
        <v>3</v>
      </c>
      <c r="L3" s="175" t="s">
        <v>4</v>
      </c>
      <c r="M3" s="175" t="s">
        <v>3</v>
      </c>
      <c r="N3" s="175" t="s">
        <v>4</v>
      </c>
      <c r="O3" s="175" t="s">
        <v>3</v>
      </c>
      <c r="P3" s="175" t="s">
        <v>4</v>
      </c>
      <c r="Q3" s="175" t="s">
        <v>3</v>
      </c>
      <c r="R3" s="175" t="s">
        <v>4</v>
      </c>
      <c r="S3" s="175" t="s">
        <v>3</v>
      </c>
      <c r="T3" s="175" t="s">
        <v>4</v>
      </c>
      <c r="U3" s="175" t="s">
        <v>3</v>
      </c>
      <c r="V3" s="175" t="s">
        <v>4</v>
      </c>
      <c r="W3" s="175" t="s">
        <v>3</v>
      </c>
      <c r="X3" s="175" t="s">
        <v>4</v>
      </c>
      <c r="Y3" s="175" t="s">
        <v>3</v>
      </c>
      <c r="Z3" s="175" t="s">
        <v>4</v>
      </c>
      <c r="AA3" s="175" t="s">
        <v>3</v>
      </c>
      <c r="AB3" s="175" t="s">
        <v>4</v>
      </c>
      <c r="AC3" s="175" t="s">
        <v>3</v>
      </c>
      <c r="AD3" s="175" t="s">
        <v>4</v>
      </c>
      <c r="AE3" s="138" t="s">
        <v>7</v>
      </c>
    </row>
    <row r="4" spans="1:31" ht="49.5" customHeight="1" thickTop="1">
      <c r="A4" s="353" t="s">
        <v>163</v>
      </c>
      <c r="B4" s="150" t="s">
        <v>156</v>
      </c>
      <c r="C4" s="176">
        <v>2742</v>
      </c>
      <c r="D4" s="176">
        <v>5454</v>
      </c>
      <c r="E4" s="176">
        <v>89</v>
      </c>
      <c r="F4" s="176">
        <v>172</v>
      </c>
      <c r="G4" s="176">
        <v>89</v>
      </c>
      <c r="H4" s="176">
        <v>224</v>
      </c>
      <c r="I4" s="176">
        <v>80</v>
      </c>
      <c r="J4" s="176">
        <v>154</v>
      </c>
      <c r="K4" s="176">
        <v>122</v>
      </c>
      <c r="L4" s="176">
        <v>196</v>
      </c>
      <c r="M4" s="176">
        <v>137</v>
      </c>
      <c r="N4" s="176">
        <v>301</v>
      </c>
      <c r="O4" s="176">
        <v>102</v>
      </c>
      <c r="P4" s="176">
        <v>168</v>
      </c>
      <c r="Q4" s="176">
        <v>93</v>
      </c>
      <c r="R4" s="176">
        <v>152</v>
      </c>
      <c r="S4" s="176">
        <v>121</v>
      </c>
      <c r="T4" s="176">
        <v>259</v>
      </c>
      <c r="U4" s="176">
        <v>22</v>
      </c>
      <c r="V4" s="176">
        <v>67</v>
      </c>
      <c r="W4" s="176">
        <v>346</v>
      </c>
      <c r="X4" s="176">
        <v>508</v>
      </c>
      <c r="Y4" s="176">
        <v>323</v>
      </c>
      <c r="Z4" s="176">
        <v>737</v>
      </c>
      <c r="AA4" s="176">
        <v>254</v>
      </c>
      <c r="AB4" s="176">
        <v>470</v>
      </c>
      <c r="AC4" s="176">
        <f>AA4+Y4+W4+U4+S4+Q4+O4+M4+K4+I4+G4+E4+C4</f>
        <v>4520</v>
      </c>
      <c r="AD4" s="176">
        <f>AB4+Z4+X4+V4+T4+R4+P4+N4+L4+J4+H4+F4+D4</f>
        <v>8862</v>
      </c>
      <c r="AE4" s="199">
        <f>SUM(AC4:AD4)</f>
        <v>13382</v>
      </c>
    </row>
    <row r="5" spans="1:31" ht="49.5" customHeight="1">
      <c r="A5" s="354"/>
      <c r="B5" s="173" t="s">
        <v>65</v>
      </c>
      <c r="C5" s="153">
        <v>2119</v>
      </c>
      <c r="D5" s="153">
        <v>1480</v>
      </c>
      <c r="E5" s="153">
        <v>329</v>
      </c>
      <c r="F5" s="153">
        <v>162</v>
      </c>
      <c r="G5" s="153">
        <v>332</v>
      </c>
      <c r="H5" s="153">
        <v>149</v>
      </c>
      <c r="I5" s="153">
        <v>321</v>
      </c>
      <c r="J5" s="153">
        <v>158</v>
      </c>
      <c r="K5" s="153">
        <v>364</v>
      </c>
      <c r="L5" s="153">
        <v>179</v>
      </c>
      <c r="M5" s="153">
        <v>286</v>
      </c>
      <c r="N5" s="153">
        <v>133</v>
      </c>
      <c r="O5" s="153">
        <v>221</v>
      </c>
      <c r="P5" s="153">
        <v>72</v>
      </c>
      <c r="Q5" s="153">
        <v>162</v>
      </c>
      <c r="R5" s="153">
        <v>86</v>
      </c>
      <c r="S5" s="153">
        <v>257</v>
      </c>
      <c r="T5" s="153">
        <v>102</v>
      </c>
      <c r="U5" s="153">
        <v>129</v>
      </c>
      <c r="V5" s="153">
        <v>74</v>
      </c>
      <c r="W5" s="153">
        <v>207</v>
      </c>
      <c r="X5" s="153">
        <v>77</v>
      </c>
      <c r="Y5" s="153">
        <v>212</v>
      </c>
      <c r="Z5" s="153">
        <v>77</v>
      </c>
      <c r="AA5" s="153">
        <v>121</v>
      </c>
      <c r="AB5" s="153">
        <v>69</v>
      </c>
      <c r="AC5" s="177">
        <f aca="true" t="shared" si="0" ref="AC5:AD10">AA5+Y5+W5+U5+S5+Q5+O5+M5+K5+I5+G5+E5+C5</f>
        <v>5060</v>
      </c>
      <c r="AD5" s="177">
        <f t="shared" si="0"/>
        <v>2818</v>
      </c>
      <c r="AE5" s="200">
        <f aca="true" t="shared" si="1" ref="AE5:AE10">SUM(AC5:AD5)</f>
        <v>7878</v>
      </c>
    </row>
    <row r="6" spans="1:31" ht="49.5" customHeight="1">
      <c r="A6" s="201" t="s">
        <v>164</v>
      </c>
      <c r="B6" s="173" t="s">
        <v>157</v>
      </c>
      <c r="C6" s="153">
        <v>4105</v>
      </c>
      <c r="D6" s="153">
        <v>2036</v>
      </c>
      <c r="E6" s="153">
        <v>305</v>
      </c>
      <c r="F6" s="153">
        <v>187</v>
      </c>
      <c r="G6" s="153">
        <v>366</v>
      </c>
      <c r="H6" s="153">
        <v>210</v>
      </c>
      <c r="I6" s="153">
        <v>375</v>
      </c>
      <c r="J6" s="153">
        <v>234</v>
      </c>
      <c r="K6" s="153">
        <v>232</v>
      </c>
      <c r="L6" s="153">
        <v>202</v>
      </c>
      <c r="M6" s="153">
        <v>287</v>
      </c>
      <c r="N6" s="153">
        <v>212</v>
      </c>
      <c r="O6" s="153">
        <v>278</v>
      </c>
      <c r="P6" s="153">
        <v>160</v>
      </c>
      <c r="Q6" s="153">
        <v>274</v>
      </c>
      <c r="R6" s="153">
        <v>149</v>
      </c>
      <c r="S6" s="153">
        <v>307</v>
      </c>
      <c r="T6" s="153">
        <v>157</v>
      </c>
      <c r="U6" s="153">
        <v>250</v>
      </c>
      <c r="V6" s="153">
        <v>148</v>
      </c>
      <c r="W6" s="153">
        <v>451</v>
      </c>
      <c r="X6" s="153">
        <v>260</v>
      </c>
      <c r="Y6" s="153">
        <v>683</v>
      </c>
      <c r="Z6" s="153">
        <v>280</v>
      </c>
      <c r="AA6" s="153">
        <v>272</v>
      </c>
      <c r="AB6" s="153">
        <v>168</v>
      </c>
      <c r="AC6" s="177">
        <f t="shared" si="0"/>
        <v>8185</v>
      </c>
      <c r="AD6" s="177">
        <f t="shared" si="0"/>
        <v>4403</v>
      </c>
      <c r="AE6" s="200">
        <f t="shared" si="1"/>
        <v>12588</v>
      </c>
    </row>
    <row r="7" spans="1:31" ht="49.5" customHeight="1">
      <c r="A7" s="354" t="s">
        <v>129</v>
      </c>
      <c r="B7" s="173" t="s">
        <v>158</v>
      </c>
      <c r="C7" s="153">
        <v>570</v>
      </c>
      <c r="D7" s="153">
        <v>659</v>
      </c>
      <c r="E7" s="153">
        <v>29</v>
      </c>
      <c r="F7" s="153">
        <v>4</v>
      </c>
      <c r="G7" s="153">
        <v>0</v>
      </c>
      <c r="H7" s="153">
        <v>0</v>
      </c>
      <c r="I7" s="153">
        <v>0</v>
      </c>
      <c r="J7" s="153">
        <v>0</v>
      </c>
      <c r="K7" s="153">
        <v>0</v>
      </c>
      <c r="L7" s="153">
        <v>0</v>
      </c>
      <c r="M7" s="153">
        <v>0</v>
      </c>
      <c r="N7" s="153">
        <v>0</v>
      </c>
      <c r="O7" s="153">
        <v>2</v>
      </c>
      <c r="P7" s="153">
        <v>0</v>
      </c>
      <c r="Q7" s="153">
        <v>0</v>
      </c>
      <c r="R7" s="153">
        <v>0</v>
      </c>
      <c r="S7" s="153">
        <v>1</v>
      </c>
      <c r="T7" s="153">
        <v>0</v>
      </c>
      <c r="U7" s="153">
        <v>2</v>
      </c>
      <c r="V7" s="153">
        <v>0</v>
      </c>
      <c r="W7" s="153">
        <v>105</v>
      </c>
      <c r="X7" s="153">
        <v>95</v>
      </c>
      <c r="Y7" s="153">
        <v>240</v>
      </c>
      <c r="Z7" s="153">
        <v>127</v>
      </c>
      <c r="AA7" s="153">
        <v>122</v>
      </c>
      <c r="AB7" s="153">
        <v>72</v>
      </c>
      <c r="AC7" s="177">
        <f t="shared" si="0"/>
        <v>1071</v>
      </c>
      <c r="AD7" s="177">
        <f t="shared" si="0"/>
        <v>957</v>
      </c>
      <c r="AE7" s="200">
        <f t="shared" si="1"/>
        <v>2028</v>
      </c>
    </row>
    <row r="8" spans="1:31" ht="49.5" customHeight="1">
      <c r="A8" s="354"/>
      <c r="B8" s="173" t="s">
        <v>159</v>
      </c>
      <c r="C8" s="153">
        <v>1138</v>
      </c>
      <c r="D8" s="153">
        <v>2708</v>
      </c>
      <c r="E8" s="153">
        <v>132</v>
      </c>
      <c r="F8" s="153">
        <v>334</v>
      </c>
      <c r="G8" s="153">
        <v>189</v>
      </c>
      <c r="H8" s="153">
        <v>282</v>
      </c>
      <c r="I8" s="153">
        <v>138</v>
      </c>
      <c r="J8" s="153">
        <v>505</v>
      </c>
      <c r="K8" s="153">
        <v>160</v>
      </c>
      <c r="L8" s="153">
        <v>449</v>
      </c>
      <c r="M8" s="153">
        <v>202</v>
      </c>
      <c r="N8" s="153">
        <v>453</v>
      </c>
      <c r="O8" s="153">
        <v>181</v>
      </c>
      <c r="P8" s="153">
        <v>207</v>
      </c>
      <c r="Q8" s="153">
        <v>111</v>
      </c>
      <c r="R8" s="153">
        <v>154</v>
      </c>
      <c r="S8" s="153">
        <v>238</v>
      </c>
      <c r="T8" s="153">
        <v>392</v>
      </c>
      <c r="U8" s="153">
        <v>63</v>
      </c>
      <c r="V8" s="153">
        <v>87</v>
      </c>
      <c r="W8" s="153">
        <v>210</v>
      </c>
      <c r="X8" s="153">
        <v>367</v>
      </c>
      <c r="Y8" s="153">
        <v>216</v>
      </c>
      <c r="Z8" s="153">
        <v>637</v>
      </c>
      <c r="AA8" s="153">
        <v>103</v>
      </c>
      <c r="AB8" s="153">
        <v>122</v>
      </c>
      <c r="AC8" s="177">
        <f t="shared" si="0"/>
        <v>3081</v>
      </c>
      <c r="AD8" s="177">
        <f t="shared" si="0"/>
        <v>6697</v>
      </c>
      <c r="AE8" s="200">
        <f t="shared" si="1"/>
        <v>9778</v>
      </c>
    </row>
    <row r="9" spans="1:31" ht="49.5" customHeight="1">
      <c r="A9" s="201" t="s">
        <v>165</v>
      </c>
      <c r="B9" s="173" t="s">
        <v>160</v>
      </c>
      <c r="C9" s="153">
        <v>4689</v>
      </c>
      <c r="D9" s="153">
        <v>2147</v>
      </c>
      <c r="E9" s="153">
        <v>443</v>
      </c>
      <c r="F9" s="153">
        <v>578</v>
      </c>
      <c r="G9" s="153">
        <v>576</v>
      </c>
      <c r="H9" s="153">
        <v>437</v>
      </c>
      <c r="I9" s="153">
        <v>655</v>
      </c>
      <c r="J9" s="153">
        <v>396</v>
      </c>
      <c r="K9" s="153">
        <v>632</v>
      </c>
      <c r="L9" s="153">
        <v>460</v>
      </c>
      <c r="M9" s="153">
        <v>426</v>
      </c>
      <c r="N9" s="153">
        <v>282</v>
      </c>
      <c r="O9" s="153">
        <v>290</v>
      </c>
      <c r="P9" s="153">
        <v>254</v>
      </c>
      <c r="Q9" s="153">
        <v>264</v>
      </c>
      <c r="R9" s="153">
        <v>197</v>
      </c>
      <c r="S9" s="153">
        <v>272</v>
      </c>
      <c r="T9" s="153">
        <v>178</v>
      </c>
      <c r="U9" s="153">
        <v>234</v>
      </c>
      <c r="V9" s="153">
        <v>187</v>
      </c>
      <c r="W9" s="153">
        <v>368</v>
      </c>
      <c r="X9" s="153">
        <v>342</v>
      </c>
      <c r="Y9" s="153">
        <v>606</v>
      </c>
      <c r="Z9" s="153">
        <v>278</v>
      </c>
      <c r="AA9" s="153">
        <v>369</v>
      </c>
      <c r="AB9" s="153">
        <v>336</v>
      </c>
      <c r="AC9" s="177">
        <f t="shared" si="0"/>
        <v>9824</v>
      </c>
      <c r="AD9" s="177">
        <f t="shared" si="0"/>
        <v>6072</v>
      </c>
      <c r="AE9" s="200">
        <f t="shared" si="1"/>
        <v>15896</v>
      </c>
    </row>
    <row r="10" spans="1:31" ht="49.5" customHeight="1" thickBot="1">
      <c r="A10" s="270" t="s">
        <v>161</v>
      </c>
      <c r="B10" s="271"/>
      <c r="C10" s="155">
        <v>118</v>
      </c>
      <c r="D10" s="155">
        <v>74</v>
      </c>
      <c r="E10" s="155">
        <v>19</v>
      </c>
      <c r="F10" s="155">
        <v>5</v>
      </c>
      <c r="G10" s="155">
        <v>27</v>
      </c>
      <c r="H10" s="155">
        <v>12</v>
      </c>
      <c r="I10" s="155">
        <v>58</v>
      </c>
      <c r="J10" s="155">
        <v>22</v>
      </c>
      <c r="K10" s="155">
        <v>48</v>
      </c>
      <c r="L10" s="155">
        <v>27</v>
      </c>
      <c r="M10" s="155">
        <v>45</v>
      </c>
      <c r="N10" s="155">
        <v>19</v>
      </c>
      <c r="O10" s="155">
        <v>27</v>
      </c>
      <c r="P10" s="155">
        <v>9</v>
      </c>
      <c r="Q10" s="155">
        <v>18</v>
      </c>
      <c r="R10" s="155">
        <v>3</v>
      </c>
      <c r="S10" s="155">
        <v>48</v>
      </c>
      <c r="T10" s="155">
        <v>11</v>
      </c>
      <c r="U10" s="155">
        <v>12</v>
      </c>
      <c r="V10" s="155">
        <v>0</v>
      </c>
      <c r="W10" s="155">
        <v>31</v>
      </c>
      <c r="X10" s="155">
        <v>28</v>
      </c>
      <c r="Y10" s="155">
        <v>54</v>
      </c>
      <c r="Z10" s="155">
        <v>21</v>
      </c>
      <c r="AA10" s="155">
        <v>23</v>
      </c>
      <c r="AB10" s="155">
        <v>10</v>
      </c>
      <c r="AC10" s="178">
        <f t="shared" si="0"/>
        <v>528</v>
      </c>
      <c r="AD10" s="178">
        <f t="shared" si="0"/>
        <v>241</v>
      </c>
      <c r="AE10" s="202">
        <f t="shared" si="1"/>
        <v>769</v>
      </c>
    </row>
    <row r="11" spans="1:31" ht="58.5" customHeight="1" thickBot="1" thickTop="1">
      <c r="A11" s="355" t="s">
        <v>0</v>
      </c>
      <c r="B11" s="356"/>
      <c r="C11" s="203">
        <f>SUM(C5:C10)</f>
        <v>12739</v>
      </c>
      <c r="D11" s="203">
        <f aca="true" t="shared" si="2" ref="D11:AE11">SUM(D5:D10)</f>
        <v>9104</v>
      </c>
      <c r="E11" s="203">
        <f t="shared" si="2"/>
        <v>1257</v>
      </c>
      <c r="F11" s="203">
        <f t="shared" si="2"/>
        <v>1270</v>
      </c>
      <c r="G11" s="203">
        <f t="shared" si="2"/>
        <v>1490</v>
      </c>
      <c r="H11" s="203">
        <f t="shared" si="2"/>
        <v>1090</v>
      </c>
      <c r="I11" s="203">
        <f t="shared" si="2"/>
        <v>1547</v>
      </c>
      <c r="J11" s="203">
        <f t="shared" si="2"/>
        <v>1315</v>
      </c>
      <c r="K11" s="203">
        <f t="shared" si="2"/>
        <v>1436</v>
      </c>
      <c r="L11" s="203">
        <f t="shared" si="2"/>
        <v>1317</v>
      </c>
      <c r="M11" s="203">
        <f t="shared" si="2"/>
        <v>1246</v>
      </c>
      <c r="N11" s="203">
        <f t="shared" si="2"/>
        <v>1099</v>
      </c>
      <c r="O11" s="203">
        <f t="shared" si="2"/>
        <v>999</v>
      </c>
      <c r="P11" s="203">
        <f t="shared" si="2"/>
        <v>702</v>
      </c>
      <c r="Q11" s="203">
        <f t="shared" si="2"/>
        <v>829</v>
      </c>
      <c r="R11" s="203">
        <f t="shared" si="2"/>
        <v>589</v>
      </c>
      <c r="S11" s="203">
        <f t="shared" si="2"/>
        <v>1123</v>
      </c>
      <c r="T11" s="203">
        <f t="shared" si="2"/>
        <v>840</v>
      </c>
      <c r="U11" s="203">
        <f t="shared" si="2"/>
        <v>690</v>
      </c>
      <c r="V11" s="203">
        <f t="shared" si="2"/>
        <v>496</v>
      </c>
      <c r="W11" s="203">
        <f t="shared" si="2"/>
        <v>1372</v>
      </c>
      <c r="X11" s="203">
        <f t="shared" si="2"/>
        <v>1169</v>
      </c>
      <c r="Y11" s="203">
        <f t="shared" si="2"/>
        <v>2011</v>
      </c>
      <c r="Z11" s="203">
        <f t="shared" si="2"/>
        <v>1420</v>
      </c>
      <c r="AA11" s="203">
        <f t="shared" si="2"/>
        <v>1010</v>
      </c>
      <c r="AB11" s="203">
        <f t="shared" si="2"/>
        <v>777</v>
      </c>
      <c r="AC11" s="203">
        <f t="shared" si="2"/>
        <v>27749</v>
      </c>
      <c r="AD11" s="203">
        <f t="shared" si="2"/>
        <v>21188</v>
      </c>
      <c r="AE11" s="204">
        <f t="shared" si="2"/>
        <v>48937</v>
      </c>
    </row>
    <row r="12" ht="15" thickTop="1"/>
  </sheetData>
  <sheetProtection/>
  <mergeCells count="21">
    <mergeCell ref="A4:A5"/>
    <mergeCell ref="A7:A8"/>
    <mergeCell ref="A10:B10"/>
    <mergeCell ref="A11:B11"/>
    <mergeCell ref="Q2:R2"/>
    <mergeCell ref="A1:AE1"/>
    <mergeCell ref="A2:A3"/>
    <mergeCell ref="B2:B3"/>
    <mergeCell ref="C2:D2"/>
    <mergeCell ref="E2:F2"/>
    <mergeCell ref="G2:H2"/>
    <mergeCell ref="I2:J2"/>
    <mergeCell ref="K2:L2"/>
    <mergeCell ref="M2:N2"/>
    <mergeCell ref="O2:P2"/>
    <mergeCell ref="AC2:AE2"/>
    <mergeCell ref="S2:T2"/>
    <mergeCell ref="U2:V2"/>
    <mergeCell ref="W2:X2"/>
    <mergeCell ref="Y2:Z2"/>
    <mergeCell ref="AA2:AB2"/>
  </mergeCells>
  <printOptions horizontalCentered="1" verticalCentered="1"/>
  <pageMargins left="0.35433070866141736" right="0.3937007874015748" top="0.7480314960629921" bottom="0.7480314960629921" header="0.31496062992125984" footer="0.31496062992125984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rightToLeft="1" zoomScalePageLayoutView="0" workbookViewId="0" topLeftCell="A5">
      <selection activeCell="D12" sqref="D12"/>
    </sheetView>
  </sheetViews>
  <sheetFormatPr defaultColWidth="9.140625" defaultRowHeight="15"/>
  <cols>
    <col min="5" max="5" width="11.421875" style="0" customWidth="1"/>
    <col min="6" max="7" width="12.140625" style="0" customWidth="1"/>
  </cols>
  <sheetData>
    <row r="1" spans="1:3" ht="35.25" customHeight="1">
      <c r="A1" s="66"/>
      <c r="B1" s="66"/>
      <c r="C1" s="66"/>
    </row>
    <row r="2" spans="1:3" ht="35.25" customHeight="1">
      <c r="A2" s="66"/>
      <c r="B2" s="66"/>
      <c r="C2" s="66"/>
    </row>
    <row r="3" spans="1:7" ht="45" customHeight="1" thickBot="1">
      <c r="A3" s="9"/>
      <c r="B3" s="9"/>
      <c r="C3" s="9"/>
      <c r="D3" s="9"/>
      <c r="E3" s="9"/>
      <c r="F3" s="9"/>
      <c r="G3" s="9"/>
    </row>
    <row r="4" spans="4:9" ht="45" customHeight="1" thickBot="1">
      <c r="D4" s="9"/>
      <c r="E4" s="359" t="s">
        <v>166</v>
      </c>
      <c r="F4" s="360"/>
      <c r="G4" s="361"/>
      <c r="H4" s="9"/>
      <c r="I4" s="9"/>
    </row>
    <row r="5" spans="4:9" ht="45" customHeight="1" thickBot="1">
      <c r="D5" s="9"/>
      <c r="E5" s="359">
        <v>393</v>
      </c>
      <c r="F5" s="360"/>
      <c r="G5" s="361"/>
      <c r="H5" s="9"/>
      <c r="I5" s="9"/>
    </row>
    <row r="6" spans="4:9" ht="26.25" customHeight="1">
      <c r="D6" s="9"/>
      <c r="E6" s="65"/>
      <c r="F6" s="65"/>
      <c r="G6" s="65"/>
      <c r="H6" s="9"/>
      <c r="I6" s="9"/>
    </row>
    <row r="7" spans="4:9" ht="15.75" customHeight="1">
      <c r="D7" s="9"/>
      <c r="E7" s="65"/>
      <c r="F7" s="65"/>
      <c r="G7" s="65"/>
      <c r="H7" s="9"/>
      <c r="I7" s="9"/>
    </row>
    <row r="8" spans="4:9" ht="31.5" customHeight="1" thickBot="1">
      <c r="D8" s="9"/>
      <c r="E8" s="65"/>
      <c r="F8" s="65"/>
      <c r="G8" s="65"/>
      <c r="H8" s="9"/>
      <c r="I8" s="9"/>
    </row>
    <row r="9" spans="4:9" ht="45" customHeight="1" thickBot="1">
      <c r="D9" s="9"/>
      <c r="E9" s="357" t="s">
        <v>167</v>
      </c>
      <c r="F9" s="357"/>
      <c r="G9" s="67">
        <v>22</v>
      </c>
      <c r="H9" s="9"/>
      <c r="I9" s="9"/>
    </row>
    <row r="10" spans="4:9" ht="45" customHeight="1" thickBot="1">
      <c r="D10" s="9"/>
      <c r="E10" s="357" t="s">
        <v>168</v>
      </c>
      <c r="F10" s="357"/>
      <c r="G10" s="67">
        <v>11076</v>
      </c>
      <c r="H10" s="9"/>
      <c r="I10" s="9"/>
    </row>
    <row r="11" spans="4:9" ht="45" customHeight="1" thickBot="1">
      <c r="D11" s="9"/>
      <c r="E11" s="358" t="s">
        <v>169</v>
      </c>
      <c r="F11" s="67" t="s">
        <v>13</v>
      </c>
      <c r="G11" s="67">
        <v>4791</v>
      </c>
      <c r="H11" s="9"/>
      <c r="I11" s="9"/>
    </row>
    <row r="12" spans="4:9" ht="45" customHeight="1" thickBot="1">
      <c r="D12" s="9"/>
      <c r="E12" s="358"/>
      <c r="F12" s="67" t="s">
        <v>89</v>
      </c>
      <c r="G12" s="67">
        <v>5067</v>
      </c>
      <c r="H12" s="9"/>
      <c r="I12" s="9"/>
    </row>
    <row r="13" spans="4:9" ht="45" customHeight="1" thickBot="1">
      <c r="D13" s="9"/>
      <c r="E13" s="358"/>
      <c r="F13" s="68" t="s">
        <v>0</v>
      </c>
      <c r="G13" s="68">
        <f>SUM(G11:G12)</f>
        <v>9858</v>
      </c>
      <c r="H13" s="9"/>
      <c r="I13" s="9"/>
    </row>
  </sheetData>
  <sheetProtection/>
  <mergeCells count="5">
    <mergeCell ref="E9:F9"/>
    <mergeCell ref="E10:F10"/>
    <mergeCell ref="E11:E13"/>
    <mergeCell ref="E5:G5"/>
    <mergeCell ref="E4:G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2011-05-10T20:31:39Z</dcterms:modified>
  <cp:category/>
  <cp:version/>
  <cp:contentType/>
  <cp:contentStatus/>
</cp:coreProperties>
</file>