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659" firstSheet="2" activeTab="8"/>
  </bookViews>
  <sheets>
    <sheet name="م1 جنسية " sheetId="12" r:id="rId1"/>
    <sheet name="محافظات م1" sheetId="11" r:id="rId2"/>
    <sheet name="دراسات جنسية" sheetId="4" r:id="rId3"/>
    <sheet name="دراسات محافظات" sheetId="1" r:id="rId4"/>
    <sheet name="معاهد جنسية" sheetId="6" r:id="rId5"/>
    <sheet name="معاهد محافظات" sheetId="5" r:id="rId6"/>
    <sheet name="جنسية مفتوح" sheetId="3" r:id="rId7"/>
    <sheet name="محافظات مفتوح" sheetId="2" r:id="rId8"/>
    <sheet name="ورقة1" sheetId="13" r:id="rId9"/>
  </sheets>
  <externalReferences>
    <externalReference r:id="rId10"/>
  </externalReferences>
  <definedNames>
    <definedName name="_xlnm._FilterDatabase" localSheetId="2" hidden="1">'دراسات جنسية'!$B$6:$D$62</definedName>
    <definedName name="_xlnm.Print_Area" localSheetId="6">'جنسية مفتوح'!$A$1:$R$13</definedName>
    <definedName name="_xlnm.Print_Area" localSheetId="2">'دراسات جنسية'!$A$1:$S$61</definedName>
    <definedName name="_xlnm.Print_Area" localSheetId="3">'دراسات محافظات'!$A$1:$AI$57</definedName>
    <definedName name="_xlnm.Print_Area" localSheetId="1">'محافظات م1'!$A$77:$AH$140</definedName>
    <definedName name="_xlnm.Print_Area" localSheetId="7">'محافظات مفتوح'!$A$1:$AG$10</definedName>
    <definedName name="_xlnm.Print_Area" localSheetId="4">'معاهد جنسية'!$A$1:$S$20</definedName>
    <definedName name="_xlnm.Print_Area" localSheetId="5">'معاهد محافظات'!$A$1:$AG$20</definedName>
  </definedNames>
  <calcPr calcId="124519"/>
</workbook>
</file>

<file path=xl/calcChain.xml><?xml version="1.0" encoding="utf-8"?>
<calcChain xmlns="http://schemas.openxmlformats.org/spreadsheetml/2006/main">
  <c r="C31" i="13"/>
  <c r="D31"/>
  <c r="E31"/>
  <c r="F31"/>
  <c r="G31"/>
  <c r="H31"/>
  <c r="I31"/>
  <c r="J31"/>
  <c r="K31"/>
  <c r="L31"/>
  <c r="M31"/>
  <c r="B31"/>
  <c r="D58" i="4"/>
  <c r="E58"/>
  <c r="F58"/>
  <c r="G58"/>
  <c r="H58"/>
  <c r="I58"/>
  <c r="J58"/>
  <c r="K58"/>
  <c r="L58"/>
  <c r="M58"/>
  <c r="N58"/>
  <c r="O58"/>
  <c r="P58"/>
  <c r="C58"/>
  <c r="Q58" s="1"/>
  <c r="B60" i="13" l="1"/>
  <c r="O5"/>
  <c r="N5"/>
  <c r="I60"/>
  <c r="H60"/>
  <c r="F60"/>
  <c r="E60"/>
  <c r="C60"/>
  <c r="J59"/>
  <c r="G59"/>
  <c r="D59"/>
  <c r="J58"/>
  <c r="G58"/>
  <c r="D58"/>
  <c r="J57"/>
  <c r="G57"/>
  <c r="D57"/>
  <c r="J56"/>
  <c r="G56"/>
  <c r="D56"/>
  <c r="J55"/>
  <c r="G55"/>
  <c r="D55"/>
  <c r="J54"/>
  <c r="G54"/>
  <c r="D54"/>
  <c r="J53"/>
  <c r="G53"/>
  <c r="D53"/>
  <c r="J52"/>
  <c r="G52"/>
  <c r="D52"/>
  <c r="J51"/>
  <c r="G51"/>
  <c r="D51"/>
  <c r="J50"/>
  <c r="G50"/>
  <c r="D50"/>
  <c r="J49"/>
  <c r="G49"/>
  <c r="D49"/>
  <c r="J48"/>
  <c r="G48"/>
  <c r="D48"/>
  <c r="J47"/>
  <c r="G47"/>
  <c r="D47"/>
  <c r="J46"/>
  <c r="G46"/>
  <c r="D46"/>
  <c r="J45"/>
  <c r="G45"/>
  <c r="D45"/>
  <c r="J44"/>
  <c r="G44"/>
  <c r="D44"/>
  <c r="J43"/>
  <c r="G43"/>
  <c r="D43"/>
  <c r="J42"/>
  <c r="G42"/>
  <c r="D42"/>
  <c r="J41"/>
  <c r="G41"/>
  <c r="D41"/>
  <c r="J40"/>
  <c r="G40"/>
  <c r="D40"/>
  <c r="J39"/>
  <c r="G39"/>
  <c r="D39"/>
  <c r="J38"/>
  <c r="G38"/>
  <c r="D38"/>
  <c r="O30"/>
  <c r="N30"/>
  <c r="O29"/>
  <c r="N29"/>
  <c r="O28"/>
  <c r="N28"/>
  <c r="O27"/>
  <c r="N27"/>
  <c r="O26"/>
  <c r="N26"/>
  <c r="O25"/>
  <c r="N25"/>
  <c r="O24"/>
  <c r="N24"/>
  <c r="O23"/>
  <c r="N23"/>
  <c r="O22"/>
  <c r="N22"/>
  <c r="O21"/>
  <c r="N21"/>
  <c r="O20"/>
  <c r="N20"/>
  <c r="O19"/>
  <c r="N19"/>
  <c r="O18"/>
  <c r="N18"/>
  <c r="O17"/>
  <c r="N17"/>
  <c r="O16"/>
  <c r="N16"/>
  <c r="O15"/>
  <c r="N15"/>
  <c r="O14"/>
  <c r="N14"/>
  <c r="O13"/>
  <c r="P13" s="1"/>
  <c r="N13"/>
  <c r="O12"/>
  <c r="N12"/>
  <c r="O11"/>
  <c r="N11"/>
  <c r="O10"/>
  <c r="N10"/>
  <c r="O9"/>
  <c r="N9"/>
  <c r="O8"/>
  <c r="N8"/>
  <c r="O7"/>
  <c r="N7"/>
  <c r="O6"/>
  <c r="N6"/>
  <c r="G60" l="1"/>
  <c r="O31"/>
  <c r="N31"/>
  <c r="P6"/>
  <c r="P17"/>
  <c r="P19"/>
  <c r="P20"/>
  <c r="P22"/>
  <c r="P11"/>
  <c r="P5"/>
  <c r="P23"/>
  <c r="P27"/>
  <c r="P9"/>
  <c r="P24"/>
  <c r="P26"/>
  <c r="P28"/>
  <c r="P30"/>
  <c r="J60"/>
  <c r="P7"/>
  <c r="P12"/>
  <c r="P14"/>
  <c r="P16"/>
  <c r="P18"/>
  <c r="P25"/>
  <c r="P29"/>
  <c r="P8"/>
  <c r="P10"/>
  <c r="P21"/>
  <c r="D60"/>
  <c r="P15"/>
  <c r="AE111" i="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F111"/>
  <c r="E111"/>
  <c r="D111"/>
  <c r="AE110"/>
  <c r="AD110"/>
  <c r="AC110"/>
  <c r="AB110"/>
  <c r="AA110"/>
  <c r="Z110"/>
  <c r="Y110"/>
  <c r="X110"/>
  <c r="W110"/>
  <c r="V110"/>
  <c r="U110"/>
  <c r="T110"/>
  <c r="S110"/>
  <c r="R110"/>
  <c r="Q110"/>
  <c r="P110"/>
  <c r="O110"/>
  <c r="N110"/>
  <c r="M110"/>
  <c r="L110"/>
  <c r="K110"/>
  <c r="J110"/>
  <c r="I110"/>
  <c r="H110"/>
  <c r="G110"/>
  <c r="F110"/>
  <c r="E110"/>
  <c r="D110"/>
  <c r="AE109"/>
  <c r="AD109"/>
  <c r="AC109"/>
  <c r="AB109"/>
  <c r="AA109"/>
  <c r="Z109"/>
  <c r="Y109"/>
  <c r="X109"/>
  <c r="W109"/>
  <c r="V109"/>
  <c r="U109"/>
  <c r="T109"/>
  <c r="S109"/>
  <c r="R109"/>
  <c r="Q109"/>
  <c r="P109"/>
  <c r="O109"/>
  <c r="N109"/>
  <c r="M109"/>
  <c r="L109"/>
  <c r="K109"/>
  <c r="J109"/>
  <c r="I109"/>
  <c r="H109"/>
  <c r="G109"/>
  <c r="F109"/>
  <c r="E109"/>
  <c r="D109"/>
  <c r="AE108"/>
  <c r="AD108"/>
  <c r="AC108"/>
  <c r="AB108"/>
  <c r="AA108"/>
  <c r="Z108"/>
  <c r="Y108"/>
  <c r="X108"/>
  <c r="W108"/>
  <c r="V108"/>
  <c r="U108"/>
  <c r="T108"/>
  <c r="S108"/>
  <c r="R108"/>
  <c r="Q108"/>
  <c r="P108"/>
  <c r="O108"/>
  <c r="N108"/>
  <c r="M108"/>
  <c r="L108"/>
  <c r="K108"/>
  <c r="J108"/>
  <c r="I108"/>
  <c r="H108"/>
  <c r="G108"/>
  <c r="F108"/>
  <c r="E108"/>
  <c r="D108"/>
  <c r="AG107"/>
  <c r="AF107"/>
  <c r="AG106"/>
  <c r="AF106"/>
  <c r="AE105"/>
  <c r="AD105"/>
  <c r="AC105"/>
  <c r="AB105"/>
  <c r="AA105"/>
  <c r="Z105"/>
  <c r="Y105"/>
  <c r="X105"/>
  <c r="W105"/>
  <c r="V105"/>
  <c r="U105"/>
  <c r="T105"/>
  <c r="S105"/>
  <c r="R105"/>
  <c r="Q105"/>
  <c r="P105"/>
  <c r="O105"/>
  <c r="N105"/>
  <c r="M105"/>
  <c r="L105"/>
  <c r="K105"/>
  <c r="J105"/>
  <c r="I105"/>
  <c r="H105"/>
  <c r="G105"/>
  <c r="F105"/>
  <c r="E105"/>
  <c r="D105"/>
  <c r="AG104"/>
  <c r="AH104" s="1"/>
  <c r="AF104"/>
  <c r="AG103"/>
  <c r="AF103"/>
  <c r="AG102"/>
  <c r="AH102" s="1"/>
  <c r="AF102"/>
  <c r="AE101"/>
  <c r="AD101"/>
  <c r="AC101"/>
  <c r="AB101"/>
  <c r="AA101"/>
  <c r="Z101"/>
  <c r="Y101"/>
  <c r="X101"/>
  <c r="W101"/>
  <c r="V101"/>
  <c r="U101"/>
  <c r="T101"/>
  <c r="S101"/>
  <c r="R101"/>
  <c r="Q101"/>
  <c r="P101"/>
  <c r="O101"/>
  <c r="N101"/>
  <c r="M101"/>
  <c r="L101"/>
  <c r="K101"/>
  <c r="J101"/>
  <c r="I101"/>
  <c r="H101"/>
  <c r="G101"/>
  <c r="F101"/>
  <c r="E101"/>
  <c r="D101"/>
  <c r="AG100"/>
  <c r="AF100"/>
  <c r="AG99"/>
  <c r="AH99" s="1"/>
  <c r="AF99"/>
  <c r="AG98"/>
  <c r="AH98" s="1"/>
  <c r="AF98"/>
  <c r="AE97"/>
  <c r="AD97"/>
  <c r="AC97"/>
  <c r="AB97"/>
  <c r="AA97"/>
  <c r="Z97"/>
  <c r="Y97"/>
  <c r="X97"/>
  <c r="W97"/>
  <c r="V97"/>
  <c r="U97"/>
  <c r="T97"/>
  <c r="S97"/>
  <c r="R97"/>
  <c r="Q97"/>
  <c r="P97"/>
  <c r="O97"/>
  <c r="N97"/>
  <c r="M97"/>
  <c r="L97"/>
  <c r="K97"/>
  <c r="J97"/>
  <c r="I97"/>
  <c r="H97"/>
  <c r="G97"/>
  <c r="F97"/>
  <c r="E97"/>
  <c r="D97"/>
  <c r="AG96"/>
  <c r="AH96" s="1"/>
  <c r="AF96"/>
  <c r="AG95"/>
  <c r="AH95" s="1"/>
  <c r="AF95"/>
  <c r="AG94"/>
  <c r="AH94" s="1"/>
  <c r="AF94"/>
  <c r="AE93"/>
  <c r="AD93"/>
  <c r="AC93"/>
  <c r="AB93"/>
  <c r="AA93"/>
  <c r="Z93"/>
  <c r="Y93"/>
  <c r="X93"/>
  <c r="W93"/>
  <c r="V93"/>
  <c r="U93"/>
  <c r="T93"/>
  <c r="S93"/>
  <c r="R93"/>
  <c r="Q93"/>
  <c r="P93"/>
  <c r="O93"/>
  <c r="N93"/>
  <c r="M93"/>
  <c r="L93"/>
  <c r="K93"/>
  <c r="J93"/>
  <c r="I93"/>
  <c r="H93"/>
  <c r="G93"/>
  <c r="F93"/>
  <c r="E93"/>
  <c r="D93"/>
  <c r="AG92"/>
  <c r="AH92" s="1"/>
  <c r="AF92"/>
  <c r="AG91"/>
  <c r="AH91" s="1"/>
  <c r="AF91"/>
  <c r="AG90"/>
  <c r="AH90" s="1"/>
  <c r="AF90"/>
  <c r="AE89"/>
  <c r="AD89"/>
  <c r="AC89"/>
  <c r="AB89"/>
  <c r="AA89"/>
  <c r="Z89"/>
  <c r="Y89"/>
  <c r="X89"/>
  <c r="W89"/>
  <c r="V89"/>
  <c r="U89"/>
  <c r="T89"/>
  <c r="S89"/>
  <c r="R89"/>
  <c r="Q89"/>
  <c r="P89"/>
  <c r="O89"/>
  <c r="N89"/>
  <c r="M89"/>
  <c r="L89"/>
  <c r="K89"/>
  <c r="J89"/>
  <c r="I89"/>
  <c r="H89"/>
  <c r="G89"/>
  <c r="F89"/>
  <c r="E89"/>
  <c r="D89"/>
  <c r="AG88"/>
  <c r="AH88" s="1"/>
  <c r="AF88"/>
  <c r="AG87"/>
  <c r="AH87" s="1"/>
  <c r="AF87"/>
  <c r="AG86"/>
  <c r="AH86" s="1"/>
  <c r="AF86"/>
  <c r="AE85"/>
  <c r="AD85"/>
  <c r="AC85"/>
  <c r="AB85"/>
  <c r="AA85"/>
  <c r="Z85"/>
  <c r="Y85"/>
  <c r="X85"/>
  <c r="W85"/>
  <c r="V85"/>
  <c r="U85"/>
  <c r="T85"/>
  <c r="S85"/>
  <c r="R85"/>
  <c r="Q85"/>
  <c r="P85"/>
  <c r="O85"/>
  <c r="N85"/>
  <c r="M85"/>
  <c r="L85"/>
  <c r="K85"/>
  <c r="J85"/>
  <c r="I85"/>
  <c r="H85"/>
  <c r="G85"/>
  <c r="F85"/>
  <c r="E85"/>
  <c r="D85"/>
  <c r="AG84"/>
  <c r="AH84" s="1"/>
  <c r="AF84"/>
  <c r="AG83"/>
  <c r="AH83" s="1"/>
  <c r="AF83"/>
  <c r="AG82"/>
  <c r="AH82" s="1"/>
  <c r="AF82"/>
  <c r="AE81"/>
  <c r="AD81"/>
  <c r="AC81"/>
  <c r="AB81"/>
  <c r="AA81"/>
  <c r="Z81"/>
  <c r="Y81"/>
  <c r="X81"/>
  <c r="W81"/>
  <c r="V81"/>
  <c r="U81"/>
  <c r="T81"/>
  <c r="S81"/>
  <c r="R81"/>
  <c r="Q81"/>
  <c r="P81"/>
  <c r="O81"/>
  <c r="N81"/>
  <c r="M81"/>
  <c r="L81"/>
  <c r="K81"/>
  <c r="J81"/>
  <c r="I81"/>
  <c r="H81"/>
  <c r="G81"/>
  <c r="F81"/>
  <c r="E81"/>
  <c r="D81"/>
  <c r="AG80"/>
  <c r="AH80" s="1"/>
  <c r="AF80"/>
  <c r="AG79"/>
  <c r="AH79" s="1"/>
  <c r="AF79"/>
  <c r="AG78"/>
  <c r="AH78" s="1"/>
  <c r="AF78"/>
  <c r="AE77"/>
  <c r="AD77"/>
  <c r="AC77"/>
  <c r="AB77"/>
  <c r="AA77"/>
  <c r="Z77"/>
  <c r="Y77"/>
  <c r="X77"/>
  <c r="W77"/>
  <c r="V77"/>
  <c r="U77"/>
  <c r="T77"/>
  <c r="S77"/>
  <c r="R77"/>
  <c r="Q77"/>
  <c r="P77"/>
  <c r="O77"/>
  <c r="N77"/>
  <c r="M77"/>
  <c r="L77"/>
  <c r="K77"/>
  <c r="J77"/>
  <c r="I77"/>
  <c r="H77"/>
  <c r="G77"/>
  <c r="F77"/>
  <c r="E77"/>
  <c r="D77"/>
  <c r="AG76"/>
  <c r="AH76" s="1"/>
  <c r="AF76"/>
  <c r="AG75"/>
  <c r="AH75" s="1"/>
  <c r="AF75"/>
  <c r="AG74"/>
  <c r="AH74" s="1"/>
  <c r="AF74"/>
  <c r="AE73"/>
  <c r="AD73"/>
  <c r="AC73"/>
  <c r="AB73"/>
  <c r="AA73"/>
  <c r="Z73"/>
  <c r="Y73"/>
  <c r="X73"/>
  <c r="W73"/>
  <c r="V73"/>
  <c r="U73"/>
  <c r="T73"/>
  <c r="S73"/>
  <c r="R73"/>
  <c r="Q73"/>
  <c r="P73"/>
  <c r="O73"/>
  <c r="N73"/>
  <c r="M73"/>
  <c r="L73"/>
  <c r="K73"/>
  <c r="J73"/>
  <c r="I73"/>
  <c r="H73"/>
  <c r="G73"/>
  <c r="F73"/>
  <c r="E73"/>
  <c r="D73"/>
  <c r="AG72"/>
  <c r="AH72" s="1"/>
  <c r="AF72"/>
  <c r="AG71"/>
  <c r="AH71" s="1"/>
  <c r="AF71"/>
  <c r="AG70"/>
  <c r="AH70" s="1"/>
  <c r="AF70"/>
  <c r="AE69"/>
  <c r="AD69"/>
  <c r="AC69"/>
  <c r="AB69"/>
  <c r="AA69"/>
  <c r="Z69"/>
  <c r="Y69"/>
  <c r="X69"/>
  <c r="W69"/>
  <c r="V69"/>
  <c r="U69"/>
  <c r="T69"/>
  <c r="S69"/>
  <c r="R69"/>
  <c r="Q69"/>
  <c r="P69"/>
  <c r="O69"/>
  <c r="N69"/>
  <c r="M69"/>
  <c r="L69"/>
  <c r="K69"/>
  <c r="J69"/>
  <c r="I69"/>
  <c r="H69"/>
  <c r="G69"/>
  <c r="F69"/>
  <c r="E69"/>
  <c r="D69"/>
  <c r="AG68"/>
  <c r="AH68" s="1"/>
  <c r="AF68"/>
  <c r="AG67"/>
  <c r="AH67" s="1"/>
  <c r="AF67"/>
  <c r="AG66"/>
  <c r="AH66" s="1"/>
  <c r="AF66"/>
  <c r="AE65"/>
  <c r="AD65"/>
  <c r="AC65"/>
  <c r="AB65"/>
  <c r="AA65"/>
  <c r="Z65"/>
  <c r="Y65"/>
  <c r="X65"/>
  <c r="W65"/>
  <c r="V65"/>
  <c r="U65"/>
  <c r="T65"/>
  <c r="S65"/>
  <c r="R65"/>
  <c r="Q65"/>
  <c r="P65"/>
  <c r="O65"/>
  <c r="N65"/>
  <c r="M65"/>
  <c r="L65"/>
  <c r="K65"/>
  <c r="J65"/>
  <c r="I65"/>
  <c r="H65"/>
  <c r="G65"/>
  <c r="F65"/>
  <c r="E65"/>
  <c r="D65"/>
  <c r="AG64"/>
  <c r="AH64" s="1"/>
  <c r="AF64"/>
  <c r="AG63"/>
  <c r="AH63" s="1"/>
  <c r="AF63"/>
  <c r="AG62"/>
  <c r="AH62" s="1"/>
  <c r="AF62"/>
  <c r="P119" i="4"/>
  <c r="O119"/>
  <c r="N119"/>
  <c r="M119"/>
  <c r="L119"/>
  <c r="K119"/>
  <c r="J119"/>
  <c r="I119"/>
  <c r="H119"/>
  <c r="G119"/>
  <c r="F119"/>
  <c r="E119"/>
  <c r="D119"/>
  <c r="C119"/>
  <c r="P118"/>
  <c r="O118"/>
  <c r="N118"/>
  <c r="M118"/>
  <c r="L118"/>
  <c r="K118"/>
  <c r="J118"/>
  <c r="I118"/>
  <c r="H118"/>
  <c r="G118"/>
  <c r="F118"/>
  <c r="E118"/>
  <c r="D118"/>
  <c r="C118"/>
  <c r="P117"/>
  <c r="O117"/>
  <c r="N117"/>
  <c r="M117"/>
  <c r="L117"/>
  <c r="K117"/>
  <c r="J117"/>
  <c r="I117"/>
  <c r="H117"/>
  <c r="G117"/>
  <c r="F117"/>
  <c r="E117"/>
  <c r="D117"/>
  <c r="C117"/>
  <c r="P116"/>
  <c r="O116"/>
  <c r="N116"/>
  <c r="M116"/>
  <c r="L116"/>
  <c r="K116"/>
  <c r="J116"/>
  <c r="I116"/>
  <c r="H116"/>
  <c r="G116"/>
  <c r="F116"/>
  <c r="E116"/>
  <c r="D116"/>
  <c r="C116"/>
  <c r="R115"/>
  <c r="Q115"/>
  <c r="R114"/>
  <c r="Q114"/>
  <c r="P113"/>
  <c r="O113"/>
  <c r="N113"/>
  <c r="M113"/>
  <c r="L113"/>
  <c r="K113"/>
  <c r="J113"/>
  <c r="I113"/>
  <c r="H113"/>
  <c r="G113"/>
  <c r="F113"/>
  <c r="E113"/>
  <c r="D113"/>
  <c r="C113"/>
  <c r="R112"/>
  <c r="Q112"/>
  <c r="R111"/>
  <c r="Q111"/>
  <c r="R110"/>
  <c r="Q110"/>
  <c r="P109"/>
  <c r="O109"/>
  <c r="N109"/>
  <c r="M109"/>
  <c r="L109"/>
  <c r="K109"/>
  <c r="J109"/>
  <c r="I109"/>
  <c r="H109"/>
  <c r="G109"/>
  <c r="F109"/>
  <c r="E109"/>
  <c r="D109"/>
  <c r="C109"/>
  <c r="R108"/>
  <c r="Q108"/>
  <c r="R107"/>
  <c r="Q107"/>
  <c r="R106"/>
  <c r="Q106"/>
  <c r="P105"/>
  <c r="O105"/>
  <c r="N105"/>
  <c r="M105"/>
  <c r="L105"/>
  <c r="K105"/>
  <c r="J105"/>
  <c r="I105"/>
  <c r="H105"/>
  <c r="G105"/>
  <c r="F105"/>
  <c r="E105"/>
  <c r="D105"/>
  <c r="C105"/>
  <c r="R104"/>
  <c r="Q104"/>
  <c r="R103"/>
  <c r="Q103"/>
  <c r="R102"/>
  <c r="Q102"/>
  <c r="P101"/>
  <c r="O101"/>
  <c r="N101"/>
  <c r="M101"/>
  <c r="L101"/>
  <c r="K101"/>
  <c r="J101"/>
  <c r="I101"/>
  <c r="H101"/>
  <c r="G101"/>
  <c r="F101"/>
  <c r="E101"/>
  <c r="D101"/>
  <c r="C101"/>
  <c r="R100"/>
  <c r="Q100"/>
  <c r="R99"/>
  <c r="Q99"/>
  <c r="R98"/>
  <c r="Q98"/>
  <c r="P97"/>
  <c r="O97"/>
  <c r="N97"/>
  <c r="M97"/>
  <c r="L97"/>
  <c r="K97"/>
  <c r="J97"/>
  <c r="I97"/>
  <c r="H97"/>
  <c r="G97"/>
  <c r="F97"/>
  <c r="E97"/>
  <c r="D97"/>
  <c r="C97"/>
  <c r="R96"/>
  <c r="Q96"/>
  <c r="R95"/>
  <c r="Q95"/>
  <c r="R94"/>
  <c r="Q94"/>
  <c r="P93"/>
  <c r="O93"/>
  <c r="N93"/>
  <c r="M93"/>
  <c r="L93"/>
  <c r="K93"/>
  <c r="J93"/>
  <c r="I93"/>
  <c r="H93"/>
  <c r="G93"/>
  <c r="F93"/>
  <c r="E93"/>
  <c r="D93"/>
  <c r="C93"/>
  <c r="R92"/>
  <c r="Q92"/>
  <c r="R91"/>
  <c r="Q91"/>
  <c r="R90"/>
  <c r="Q90"/>
  <c r="P89"/>
  <c r="O89"/>
  <c r="N89"/>
  <c r="M89"/>
  <c r="L89"/>
  <c r="K89"/>
  <c r="J89"/>
  <c r="I89"/>
  <c r="H89"/>
  <c r="G89"/>
  <c r="F89"/>
  <c r="E89"/>
  <c r="D89"/>
  <c r="C89"/>
  <c r="R88"/>
  <c r="Q88"/>
  <c r="R87"/>
  <c r="Q87"/>
  <c r="R86"/>
  <c r="Q86"/>
  <c r="P85"/>
  <c r="O85"/>
  <c r="N85"/>
  <c r="M85"/>
  <c r="L85"/>
  <c r="K85"/>
  <c r="J85"/>
  <c r="I85"/>
  <c r="H85"/>
  <c r="G85"/>
  <c r="F85"/>
  <c r="E85"/>
  <c r="D85"/>
  <c r="C85"/>
  <c r="R84"/>
  <c r="Q84"/>
  <c r="R83"/>
  <c r="Q83"/>
  <c r="R82"/>
  <c r="Q82"/>
  <c r="P81"/>
  <c r="O81"/>
  <c r="N81"/>
  <c r="M81"/>
  <c r="L81"/>
  <c r="K81"/>
  <c r="J81"/>
  <c r="I81"/>
  <c r="H81"/>
  <c r="G81"/>
  <c r="F81"/>
  <c r="E81"/>
  <c r="D81"/>
  <c r="C81"/>
  <c r="R80"/>
  <c r="Q80"/>
  <c r="R79"/>
  <c r="Q79"/>
  <c r="R78"/>
  <c r="Q78"/>
  <c r="P77"/>
  <c r="O77"/>
  <c r="N77"/>
  <c r="M77"/>
  <c r="L77"/>
  <c r="K77"/>
  <c r="J77"/>
  <c r="I77"/>
  <c r="H77"/>
  <c r="G77"/>
  <c r="F77"/>
  <c r="E77"/>
  <c r="D77"/>
  <c r="C77"/>
  <c r="R76"/>
  <c r="Q76"/>
  <c r="R75"/>
  <c r="Q75"/>
  <c r="R74"/>
  <c r="Q74"/>
  <c r="P73"/>
  <c r="O73"/>
  <c r="N73"/>
  <c r="M73"/>
  <c r="L73"/>
  <c r="K73"/>
  <c r="J73"/>
  <c r="I73"/>
  <c r="H73"/>
  <c r="G73"/>
  <c r="F73"/>
  <c r="E73"/>
  <c r="D73"/>
  <c r="C73"/>
  <c r="R72"/>
  <c r="Q72"/>
  <c r="R71"/>
  <c r="Q71"/>
  <c r="R70"/>
  <c r="Q70"/>
  <c r="P31" i="13" l="1"/>
  <c r="AF108" i="1"/>
  <c r="AG108"/>
  <c r="AG65"/>
  <c r="AG81"/>
  <c r="AG97"/>
  <c r="AG105"/>
  <c r="AG109"/>
  <c r="AG110"/>
  <c r="K112"/>
  <c r="S112"/>
  <c r="W112"/>
  <c r="AE112"/>
  <c r="AF65"/>
  <c r="AF89"/>
  <c r="AF105"/>
  <c r="AF109"/>
  <c r="F112"/>
  <c r="N112"/>
  <c r="R112"/>
  <c r="V112"/>
  <c r="Z112"/>
  <c r="AG69"/>
  <c r="AG77"/>
  <c r="AG85"/>
  <c r="AG93"/>
  <c r="AH100"/>
  <c r="AG101"/>
  <c r="AH103"/>
  <c r="AH106"/>
  <c r="E112"/>
  <c r="I112"/>
  <c r="M112"/>
  <c r="Q112"/>
  <c r="U112"/>
  <c r="Y112"/>
  <c r="AC112"/>
  <c r="AG73"/>
  <c r="AG89"/>
  <c r="G112"/>
  <c r="O112"/>
  <c r="AA112"/>
  <c r="AF73"/>
  <c r="AF81"/>
  <c r="AF97"/>
  <c r="AF110"/>
  <c r="J112"/>
  <c r="AD112"/>
  <c r="AF69"/>
  <c r="AH69" s="1"/>
  <c r="AF77"/>
  <c r="AH77" s="1"/>
  <c r="AF85"/>
  <c r="AF93"/>
  <c r="AF101"/>
  <c r="AH101" s="1"/>
  <c r="D112"/>
  <c r="H112"/>
  <c r="L112"/>
  <c r="P112"/>
  <c r="T112"/>
  <c r="X112"/>
  <c r="AB112"/>
  <c r="AH65"/>
  <c r="AH81"/>
  <c r="AH89"/>
  <c r="AH97"/>
  <c r="AH105"/>
  <c r="AH108"/>
  <c r="AH109"/>
  <c r="AH107"/>
  <c r="AF111"/>
  <c r="AG111"/>
  <c r="S70" i="4"/>
  <c r="S71"/>
  <c r="Q73"/>
  <c r="R73"/>
  <c r="S74"/>
  <c r="S75"/>
  <c r="Q77"/>
  <c r="R77"/>
  <c r="S78"/>
  <c r="S79"/>
  <c r="Q81"/>
  <c r="R81"/>
  <c r="S82"/>
  <c r="S83"/>
  <c r="Q85"/>
  <c r="R85"/>
  <c r="S86"/>
  <c r="S87"/>
  <c r="S88"/>
  <c r="Q89"/>
  <c r="R89"/>
  <c r="S90"/>
  <c r="S91"/>
  <c r="S92"/>
  <c r="Q93"/>
  <c r="R93"/>
  <c r="S94"/>
  <c r="S95"/>
  <c r="S96"/>
  <c r="Q97"/>
  <c r="R97"/>
  <c r="S98"/>
  <c r="S99"/>
  <c r="S100"/>
  <c r="Q101"/>
  <c r="R101"/>
  <c r="S102"/>
  <c r="S103"/>
  <c r="S104"/>
  <c r="Q105"/>
  <c r="R105"/>
  <c r="S106"/>
  <c r="S107"/>
  <c r="S108"/>
  <c r="Q109"/>
  <c r="R109"/>
  <c r="S110"/>
  <c r="S111"/>
  <c r="S112"/>
  <c r="Q113"/>
  <c r="R113"/>
  <c r="S114"/>
  <c r="S115"/>
  <c r="Q116"/>
  <c r="R116"/>
  <c r="Q117"/>
  <c r="R117"/>
  <c r="Q118"/>
  <c r="R118"/>
  <c r="C120"/>
  <c r="D120"/>
  <c r="E120"/>
  <c r="F120"/>
  <c r="G120"/>
  <c r="H120"/>
  <c r="I120"/>
  <c r="J120"/>
  <c r="K120"/>
  <c r="L120"/>
  <c r="M120"/>
  <c r="N120"/>
  <c r="O120"/>
  <c r="P120"/>
  <c r="S73"/>
  <c r="S77"/>
  <c r="S81"/>
  <c r="S85"/>
  <c r="S89"/>
  <c r="S93"/>
  <c r="S97"/>
  <c r="S101"/>
  <c r="S105"/>
  <c r="S109"/>
  <c r="S113"/>
  <c r="S116"/>
  <c r="S117"/>
  <c r="S118"/>
  <c r="S72"/>
  <c r="S76"/>
  <c r="S80"/>
  <c r="S84"/>
  <c r="Q119"/>
  <c r="Q120" s="1"/>
  <c r="R119"/>
  <c r="AH73" i="1" l="1"/>
  <c r="AH93"/>
  <c r="AF112"/>
  <c r="AH85"/>
  <c r="AG112"/>
  <c r="AH112" s="1"/>
  <c r="AH110"/>
  <c r="AH111"/>
  <c r="R120" i="4"/>
  <c r="S120" s="1"/>
  <c r="S119"/>
  <c r="AD42" i="5" l="1"/>
  <c r="AC42"/>
  <c r="AB42"/>
  <c r="AA42"/>
  <c r="Z42"/>
  <c r="Y42"/>
  <c r="X42"/>
  <c r="W42"/>
  <c r="V42"/>
  <c r="U42"/>
  <c r="T42"/>
  <c r="S42"/>
  <c r="R42"/>
  <c r="Q42"/>
  <c r="P42"/>
  <c r="O42"/>
  <c r="N42"/>
  <c r="M42"/>
  <c r="L42"/>
  <c r="K42"/>
  <c r="J42"/>
  <c r="I42"/>
  <c r="H42"/>
  <c r="G42"/>
  <c r="F42"/>
  <c r="E42"/>
  <c r="D42"/>
  <c r="C42"/>
  <c r="AF41"/>
  <c r="AG41" s="1"/>
  <c r="AE41"/>
  <c r="AF40"/>
  <c r="AE40"/>
  <c r="AF39"/>
  <c r="AG39" s="1"/>
  <c r="AE39"/>
  <c r="AF38"/>
  <c r="AE38"/>
  <c r="AF37"/>
  <c r="AG37" s="1"/>
  <c r="AE37"/>
  <c r="AF36"/>
  <c r="AG36" s="1"/>
  <c r="AE36"/>
  <c r="AE35"/>
  <c r="AG35" s="1"/>
  <c r="AF34"/>
  <c r="AE34"/>
  <c r="AF33"/>
  <c r="AE33"/>
  <c r="AF32"/>
  <c r="AE32"/>
  <c r="AF31"/>
  <c r="AE31"/>
  <c r="AF30"/>
  <c r="AE30"/>
  <c r="AF29"/>
  <c r="AE29"/>
  <c r="AF28"/>
  <c r="AE28"/>
  <c r="AF27"/>
  <c r="AE27"/>
  <c r="P43" i="6"/>
  <c r="O43"/>
  <c r="N43"/>
  <c r="M43"/>
  <c r="L43"/>
  <c r="K43"/>
  <c r="J43"/>
  <c r="I43"/>
  <c r="H43"/>
  <c r="G43"/>
  <c r="F43"/>
  <c r="E43"/>
  <c r="D43"/>
  <c r="C43"/>
  <c r="R42"/>
  <c r="Q42"/>
  <c r="R41"/>
  <c r="Q41"/>
  <c r="R40"/>
  <c r="Q40"/>
  <c r="R39"/>
  <c r="Q39"/>
  <c r="R38"/>
  <c r="Q38"/>
  <c r="R37"/>
  <c r="Q37"/>
  <c r="R36"/>
  <c r="Q36"/>
  <c r="R35"/>
  <c r="Q35"/>
  <c r="R34"/>
  <c r="Q34"/>
  <c r="R33"/>
  <c r="Q33"/>
  <c r="R32"/>
  <c r="Q32"/>
  <c r="R31"/>
  <c r="Q31"/>
  <c r="R30"/>
  <c r="Q30"/>
  <c r="R29"/>
  <c r="Q29"/>
  <c r="R28"/>
  <c r="Q28"/>
  <c r="Z105" i="12"/>
  <c r="Z106"/>
  <c r="Z107"/>
  <c r="Z108"/>
  <c r="Z109"/>
  <c r="Z110"/>
  <c r="Z111"/>
  <c r="Z112"/>
  <c r="Z113"/>
  <c r="Z114"/>
  <c r="Z115"/>
  <c r="Z116"/>
  <c r="Z117"/>
  <c r="Z119"/>
  <c r="Z120"/>
  <c r="Z121"/>
  <c r="Z122"/>
  <c r="Z123"/>
  <c r="Z124"/>
  <c r="Z125"/>
  <c r="Z126"/>
  <c r="Z89"/>
  <c r="Z90"/>
  <c r="Z91"/>
  <c r="Z92"/>
  <c r="Z93"/>
  <c r="Z94"/>
  <c r="Z95"/>
  <c r="Z96"/>
  <c r="Z97"/>
  <c r="Z99"/>
  <c r="Z100"/>
  <c r="Z101"/>
  <c r="Z102"/>
  <c r="Z104"/>
  <c r="Z71"/>
  <c r="Z72"/>
  <c r="Z73"/>
  <c r="Z74"/>
  <c r="Z76"/>
  <c r="Z77"/>
  <c r="Z78"/>
  <c r="Z80"/>
  <c r="Z81"/>
  <c r="Z82"/>
  <c r="Z83"/>
  <c r="Z84"/>
  <c r="Z86"/>
  <c r="Z87"/>
  <c r="Z88"/>
  <c r="Z70"/>
  <c r="C53"/>
  <c r="C38"/>
  <c r="C33"/>
  <c r="C20"/>
  <c r="C14"/>
  <c r="C10"/>
  <c r="R5"/>
  <c r="Q5"/>
  <c r="R61"/>
  <c r="Q61"/>
  <c r="R60"/>
  <c r="Q60"/>
  <c r="R57"/>
  <c r="Q57"/>
  <c r="R56"/>
  <c r="Q56"/>
  <c r="R55"/>
  <c r="Q55"/>
  <c r="R54"/>
  <c r="Q54"/>
  <c r="P53"/>
  <c r="O53"/>
  <c r="N53"/>
  <c r="M53"/>
  <c r="L53"/>
  <c r="K53"/>
  <c r="J53"/>
  <c r="I53"/>
  <c r="H53"/>
  <c r="G53"/>
  <c r="F53"/>
  <c r="E53"/>
  <c r="D53"/>
  <c r="R52"/>
  <c r="Q52"/>
  <c r="S52" s="1"/>
  <c r="R51"/>
  <c r="Q51"/>
  <c r="R50"/>
  <c r="Q50"/>
  <c r="S50" s="1"/>
  <c r="R49"/>
  <c r="Q49"/>
  <c r="R48"/>
  <c r="Q48"/>
  <c r="S48" s="1"/>
  <c r="R47"/>
  <c r="Q47"/>
  <c r="R46"/>
  <c r="Q46"/>
  <c r="S46" s="1"/>
  <c r="R45"/>
  <c r="Q45"/>
  <c r="R44"/>
  <c r="Q44"/>
  <c r="S44" s="1"/>
  <c r="R43"/>
  <c r="Q43"/>
  <c r="R42"/>
  <c r="Q42"/>
  <c r="S42" s="1"/>
  <c r="R41"/>
  <c r="Q41"/>
  <c r="R40"/>
  <c r="Q40"/>
  <c r="S40" s="1"/>
  <c r="P38"/>
  <c r="O38"/>
  <c r="N38"/>
  <c r="M38"/>
  <c r="L38"/>
  <c r="K38"/>
  <c r="J38"/>
  <c r="I38"/>
  <c r="H38"/>
  <c r="G38"/>
  <c r="F38"/>
  <c r="E38"/>
  <c r="D38"/>
  <c r="R37"/>
  <c r="Q37"/>
  <c r="R36"/>
  <c r="Q36"/>
  <c r="R35"/>
  <c r="Q35"/>
  <c r="R34"/>
  <c r="Q34"/>
  <c r="P33"/>
  <c r="O33"/>
  <c r="N33"/>
  <c r="M33"/>
  <c r="L33"/>
  <c r="K33"/>
  <c r="J33"/>
  <c r="I33"/>
  <c r="H33"/>
  <c r="G33"/>
  <c r="F33"/>
  <c r="E33"/>
  <c r="D33"/>
  <c r="R32"/>
  <c r="Q32"/>
  <c r="R31"/>
  <c r="Q31"/>
  <c r="R30"/>
  <c r="Q30"/>
  <c r="R29"/>
  <c r="Q29"/>
  <c r="R28"/>
  <c r="Q28"/>
  <c r="R27"/>
  <c r="Q27"/>
  <c r="R26"/>
  <c r="Q26"/>
  <c r="R24"/>
  <c r="Q24"/>
  <c r="R23"/>
  <c r="Q23"/>
  <c r="R22"/>
  <c r="Q22"/>
  <c r="R21"/>
  <c r="Q21"/>
  <c r="P20"/>
  <c r="O20"/>
  <c r="N20"/>
  <c r="M20"/>
  <c r="L20"/>
  <c r="K20"/>
  <c r="J20"/>
  <c r="I20"/>
  <c r="H20"/>
  <c r="G20"/>
  <c r="F20"/>
  <c r="E20"/>
  <c r="D20"/>
  <c r="R19"/>
  <c r="Q19"/>
  <c r="R18"/>
  <c r="Q18"/>
  <c r="R17"/>
  <c r="Q17"/>
  <c r="R16"/>
  <c r="Q16"/>
  <c r="R15"/>
  <c r="Q15"/>
  <c r="P14"/>
  <c r="O14"/>
  <c r="N14"/>
  <c r="M14"/>
  <c r="L14"/>
  <c r="K14"/>
  <c r="J14"/>
  <c r="I14"/>
  <c r="H14"/>
  <c r="G14"/>
  <c r="F14"/>
  <c r="E14"/>
  <c r="D14"/>
  <c r="R13"/>
  <c r="Q13"/>
  <c r="R12"/>
  <c r="Q12"/>
  <c r="R11"/>
  <c r="Q11"/>
  <c r="P10"/>
  <c r="O10"/>
  <c r="N10"/>
  <c r="M10"/>
  <c r="L10"/>
  <c r="K10"/>
  <c r="J10"/>
  <c r="I10"/>
  <c r="H10"/>
  <c r="G10"/>
  <c r="F10"/>
  <c r="E10"/>
  <c r="D10"/>
  <c r="R9"/>
  <c r="Q9"/>
  <c r="R8"/>
  <c r="Q8"/>
  <c r="R7"/>
  <c r="Q7"/>
  <c r="R6"/>
  <c r="Q6"/>
  <c r="D54" i="1"/>
  <c r="C118" i="12"/>
  <c r="C103"/>
  <c r="J85"/>
  <c r="J79"/>
  <c r="AE82" i="11"/>
  <c r="AF82"/>
  <c r="AE83"/>
  <c r="AF83"/>
  <c r="AE84"/>
  <c r="AF84"/>
  <c r="AE85"/>
  <c r="AF85"/>
  <c r="AG85" s="1"/>
  <c r="AE87"/>
  <c r="AF87"/>
  <c r="AG87" s="1"/>
  <c r="AE88"/>
  <c r="AF88"/>
  <c r="AE89"/>
  <c r="AF89"/>
  <c r="AG89" s="1"/>
  <c r="AE91"/>
  <c r="AF91"/>
  <c r="AG91" s="1"/>
  <c r="AE92"/>
  <c r="AF92"/>
  <c r="AE93"/>
  <c r="AF93"/>
  <c r="AG93" s="1"/>
  <c r="AE94"/>
  <c r="AF94"/>
  <c r="AE95"/>
  <c r="AF95"/>
  <c r="AG95" s="1"/>
  <c r="AE97"/>
  <c r="AF97"/>
  <c r="AG97" s="1"/>
  <c r="AE98"/>
  <c r="AF98"/>
  <c r="AE99"/>
  <c r="AF99"/>
  <c r="AG99" s="1"/>
  <c r="AE100"/>
  <c r="AF100"/>
  <c r="AE101"/>
  <c r="AF101"/>
  <c r="AG101" s="1"/>
  <c r="AE103"/>
  <c r="AF103"/>
  <c r="AE104"/>
  <c r="AF104"/>
  <c r="AG104" s="1"/>
  <c r="AE105"/>
  <c r="AF105"/>
  <c r="AE106"/>
  <c r="AF106"/>
  <c r="AG106" s="1"/>
  <c r="AE107"/>
  <c r="AF107"/>
  <c r="AE108"/>
  <c r="AF108"/>
  <c r="AG108" s="1"/>
  <c r="AE109"/>
  <c r="AF109"/>
  <c r="AE111"/>
  <c r="AF111"/>
  <c r="AE112"/>
  <c r="AF112"/>
  <c r="AG112" s="1"/>
  <c r="AE113"/>
  <c r="AF113"/>
  <c r="AE114"/>
  <c r="AF114"/>
  <c r="AG114" s="1"/>
  <c r="AE117"/>
  <c r="AF117"/>
  <c r="AE118"/>
  <c r="AF118"/>
  <c r="AG118" s="1"/>
  <c r="AE119"/>
  <c r="AF119"/>
  <c r="AE120"/>
  <c r="AF120"/>
  <c r="AG120" s="1"/>
  <c r="AE121"/>
  <c r="AF121"/>
  <c r="AE122"/>
  <c r="AF122"/>
  <c r="AG122" s="1"/>
  <c r="AE123"/>
  <c r="AF123"/>
  <c r="AE124"/>
  <c r="AF124"/>
  <c r="AG124" s="1"/>
  <c r="AE125"/>
  <c r="AF125"/>
  <c r="AE126"/>
  <c r="AF126"/>
  <c r="AG126" s="1"/>
  <c r="AE127"/>
  <c r="AF127"/>
  <c r="AE128"/>
  <c r="AF128"/>
  <c r="AG128" s="1"/>
  <c r="AE129"/>
  <c r="AF129"/>
  <c r="AE130"/>
  <c r="AF130"/>
  <c r="AG130" s="1"/>
  <c r="AE132"/>
  <c r="AF132"/>
  <c r="AG132" s="1"/>
  <c r="AE133"/>
  <c r="AF133"/>
  <c r="AE134"/>
  <c r="AF134"/>
  <c r="AG134" s="1"/>
  <c r="AE135"/>
  <c r="AF135"/>
  <c r="AE138"/>
  <c r="AF138"/>
  <c r="AG138" s="1"/>
  <c r="AE139"/>
  <c r="AF139"/>
  <c r="AF81"/>
  <c r="AE81"/>
  <c r="D131"/>
  <c r="E131"/>
  <c r="F131"/>
  <c r="G131"/>
  <c r="H131"/>
  <c r="I131"/>
  <c r="I140" s="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F131" s="1"/>
  <c r="C131"/>
  <c r="D115"/>
  <c r="E115"/>
  <c r="F115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F115" s="1"/>
  <c r="C115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E110" s="1"/>
  <c r="AD110"/>
  <c r="AF110" s="1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E96" s="1"/>
  <c r="AD96"/>
  <c r="AF96" s="1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F90" s="1"/>
  <c r="C90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F86" s="1"/>
  <c r="C86"/>
  <c r="R126" i="12"/>
  <c r="Q126"/>
  <c r="R125"/>
  <c r="Q125"/>
  <c r="R122"/>
  <c r="Q122"/>
  <c r="R121"/>
  <c r="Q121"/>
  <c r="R120"/>
  <c r="Q120"/>
  <c r="R119"/>
  <c r="Q119"/>
  <c r="P118"/>
  <c r="O118"/>
  <c r="N118"/>
  <c r="M118"/>
  <c r="L118"/>
  <c r="K118"/>
  <c r="J118"/>
  <c r="I118"/>
  <c r="H118"/>
  <c r="G118"/>
  <c r="F118"/>
  <c r="E118"/>
  <c r="D118"/>
  <c r="R117"/>
  <c r="Q117"/>
  <c r="R116"/>
  <c r="Q116"/>
  <c r="S116" s="1"/>
  <c r="R115"/>
  <c r="Q115"/>
  <c r="R114"/>
  <c r="Q114"/>
  <c r="S114" s="1"/>
  <c r="R113"/>
  <c r="Q113"/>
  <c r="R112"/>
  <c r="Q112"/>
  <c r="S112" s="1"/>
  <c r="R111"/>
  <c r="Q111"/>
  <c r="R110"/>
  <c r="Q110"/>
  <c r="S110" s="1"/>
  <c r="R109"/>
  <c r="Q109"/>
  <c r="R108"/>
  <c r="Q108"/>
  <c r="S108" s="1"/>
  <c r="R107"/>
  <c r="Q107"/>
  <c r="R106"/>
  <c r="Q106"/>
  <c r="S106" s="1"/>
  <c r="R105"/>
  <c r="Q105"/>
  <c r="P103"/>
  <c r="O103"/>
  <c r="N103"/>
  <c r="M103"/>
  <c r="L103"/>
  <c r="K103"/>
  <c r="J103"/>
  <c r="I103"/>
  <c r="H103"/>
  <c r="G103"/>
  <c r="F103"/>
  <c r="E103"/>
  <c r="D103"/>
  <c r="Z103" s="1"/>
  <c r="R102"/>
  <c r="Q102"/>
  <c r="R101"/>
  <c r="Q101"/>
  <c r="R100"/>
  <c r="Q100"/>
  <c r="R99"/>
  <c r="Q99"/>
  <c r="P98"/>
  <c r="O98"/>
  <c r="N98"/>
  <c r="M98"/>
  <c r="L98"/>
  <c r="K98"/>
  <c r="J98"/>
  <c r="I98"/>
  <c r="H98"/>
  <c r="G98"/>
  <c r="F98"/>
  <c r="E98"/>
  <c r="D98"/>
  <c r="Z98" s="1"/>
  <c r="C98"/>
  <c r="R97"/>
  <c r="Q97"/>
  <c r="R96"/>
  <c r="Q96"/>
  <c r="R95"/>
  <c r="Q95"/>
  <c r="R94"/>
  <c r="Q94"/>
  <c r="R93"/>
  <c r="Q93"/>
  <c r="R92"/>
  <c r="Q92"/>
  <c r="R91"/>
  <c r="Q91"/>
  <c r="R89"/>
  <c r="Q89"/>
  <c r="R88"/>
  <c r="Q88"/>
  <c r="R87"/>
  <c r="Q87"/>
  <c r="R86"/>
  <c r="Q86"/>
  <c r="P85"/>
  <c r="O85"/>
  <c r="N85"/>
  <c r="M85"/>
  <c r="L85"/>
  <c r="K85"/>
  <c r="I85"/>
  <c r="H85"/>
  <c r="G85"/>
  <c r="F85"/>
  <c r="E85"/>
  <c r="D85"/>
  <c r="Z85" s="1"/>
  <c r="C85"/>
  <c r="R84"/>
  <c r="Q84"/>
  <c r="R83"/>
  <c r="Q83"/>
  <c r="R82"/>
  <c r="Q82"/>
  <c r="R81"/>
  <c r="Q81"/>
  <c r="R80"/>
  <c r="Q80"/>
  <c r="P79"/>
  <c r="O79"/>
  <c r="N79"/>
  <c r="M79"/>
  <c r="L79"/>
  <c r="K79"/>
  <c r="I79"/>
  <c r="H79"/>
  <c r="G79"/>
  <c r="F79"/>
  <c r="E79"/>
  <c r="D79"/>
  <c r="Z79" s="1"/>
  <c r="C79"/>
  <c r="R78"/>
  <c r="Q78"/>
  <c r="R77"/>
  <c r="Q77"/>
  <c r="R76"/>
  <c r="Q76"/>
  <c r="P75"/>
  <c r="O75"/>
  <c r="N75"/>
  <c r="M75"/>
  <c r="L75"/>
  <c r="K75"/>
  <c r="J75"/>
  <c r="I75"/>
  <c r="H75"/>
  <c r="G75"/>
  <c r="F75"/>
  <c r="E75"/>
  <c r="D75"/>
  <c r="Z75" s="1"/>
  <c r="C75"/>
  <c r="R74"/>
  <c r="Q74"/>
  <c r="R73"/>
  <c r="Q73"/>
  <c r="R72"/>
  <c r="Q72"/>
  <c r="R71"/>
  <c r="Q71"/>
  <c r="R70"/>
  <c r="Q70"/>
  <c r="D129" l="1"/>
  <c r="Z128" s="1"/>
  <c r="F129"/>
  <c r="H129"/>
  <c r="J129"/>
  <c r="L129"/>
  <c r="N129"/>
  <c r="P129"/>
  <c r="C129"/>
  <c r="AG27" i="5"/>
  <c r="AG29"/>
  <c r="AG31"/>
  <c r="E129" i="12"/>
  <c r="G129"/>
  <c r="I129"/>
  <c r="K129"/>
  <c r="M129"/>
  <c r="O129"/>
  <c r="S28" i="6"/>
  <c r="S30"/>
  <c r="S32"/>
  <c r="S34"/>
  <c r="S36"/>
  <c r="S38"/>
  <c r="S40"/>
  <c r="S42"/>
  <c r="AG38" i="5"/>
  <c r="AG28"/>
  <c r="AG30"/>
  <c r="AG32"/>
  <c r="AG34"/>
  <c r="AE42"/>
  <c r="AG40"/>
  <c r="AG33"/>
  <c r="AF42"/>
  <c r="S87" i="12"/>
  <c r="S88"/>
  <c r="S89"/>
  <c r="S34"/>
  <c r="S36"/>
  <c r="S55"/>
  <c r="S57"/>
  <c r="S61"/>
  <c r="S5"/>
  <c r="C62"/>
  <c r="Z118"/>
  <c r="Q43" i="6"/>
  <c r="S29"/>
  <c r="S31"/>
  <c r="S33"/>
  <c r="S35"/>
  <c r="S37"/>
  <c r="S39"/>
  <c r="S41"/>
  <c r="R43"/>
  <c r="S43" s="1"/>
  <c r="S120" i="12"/>
  <c r="S122"/>
  <c r="S126"/>
  <c r="D63"/>
  <c r="F63"/>
  <c r="H63"/>
  <c r="J63"/>
  <c r="L63"/>
  <c r="N63"/>
  <c r="P63"/>
  <c r="C63"/>
  <c r="E63"/>
  <c r="G63"/>
  <c r="I63"/>
  <c r="K63"/>
  <c r="M63"/>
  <c r="O63"/>
  <c r="S77"/>
  <c r="S12"/>
  <c r="S92"/>
  <c r="S15"/>
  <c r="S17"/>
  <c r="S19"/>
  <c r="S22"/>
  <c r="S24"/>
  <c r="S27"/>
  <c r="S29"/>
  <c r="S31"/>
  <c r="S54"/>
  <c r="S71"/>
  <c r="S73"/>
  <c r="C127"/>
  <c r="S6"/>
  <c r="S8"/>
  <c r="S7"/>
  <c r="S9"/>
  <c r="Q10"/>
  <c r="R14"/>
  <c r="Q20"/>
  <c r="E62"/>
  <c r="G62"/>
  <c r="I62"/>
  <c r="K62"/>
  <c r="M62"/>
  <c r="O62"/>
  <c r="S35"/>
  <c r="S37"/>
  <c r="R38"/>
  <c r="S41"/>
  <c r="S43"/>
  <c r="S45"/>
  <c r="S47"/>
  <c r="S49"/>
  <c r="S51"/>
  <c r="Q53"/>
  <c r="S56"/>
  <c r="S60"/>
  <c r="S100"/>
  <c r="S102"/>
  <c r="R10"/>
  <c r="S11"/>
  <c r="S13"/>
  <c r="Q14"/>
  <c r="S16"/>
  <c r="S18"/>
  <c r="R20"/>
  <c r="S21"/>
  <c r="S23"/>
  <c r="S26"/>
  <c r="S28"/>
  <c r="S30"/>
  <c r="S32"/>
  <c r="R33"/>
  <c r="Q38"/>
  <c r="D62"/>
  <c r="F62"/>
  <c r="H62"/>
  <c r="J62"/>
  <c r="L62"/>
  <c r="N62"/>
  <c r="P62"/>
  <c r="S10"/>
  <c r="S14"/>
  <c r="S20"/>
  <c r="Q33"/>
  <c r="S33" s="1"/>
  <c r="R53"/>
  <c r="S53" s="1"/>
  <c r="S94"/>
  <c r="AB140" i="11"/>
  <c r="Z140"/>
  <c r="X140"/>
  <c r="V140"/>
  <c r="T140"/>
  <c r="R140"/>
  <c r="P140"/>
  <c r="N140"/>
  <c r="L140"/>
  <c r="J140"/>
  <c r="H140"/>
  <c r="F140"/>
  <c r="D140"/>
  <c r="AE86"/>
  <c r="AE90"/>
  <c r="AE115"/>
  <c r="C140"/>
  <c r="AE131"/>
  <c r="AA140"/>
  <c r="Y140"/>
  <c r="W140"/>
  <c r="U140"/>
  <c r="S140"/>
  <c r="Q140"/>
  <c r="O140"/>
  <c r="M140"/>
  <c r="K140"/>
  <c r="G140"/>
  <c r="E140"/>
  <c r="AG86"/>
  <c r="AG90"/>
  <c r="AG115"/>
  <c r="AG131"/>
  <c r="AG96"/>
  <c r="AG110"/>
  <c r="AD140"/>
  <c r="AG83"/>
  <c r="AG139"/>
  <c r="AG135"/>
  <c r="AG133"/>
  <c r="AG129"/>
  <c r="AG127"/>
  <c r="AG125"/>
  <c r="AG123"/>
  <c r="AG121"/>
  <c r="AG119"/>
  <c r="AG117"/>
  <c r="AG113"/>
  <c r="AG111"/>
  <c r="AG109"/>
  <c r="AG107"/>
  <c r="AG105"/>
  <c r="AG103"/>
  <c r="AG100"/>
  <c r="AG98"/>
  <c r="AG94"/>
  <c r="AG92"/>
  <c r="AG88"/>
  <c r="AG84"/>
  <c r="AC140"/>
  <c r="AG81"/>
  <c r="AG82"/>
  <c r="AE140"/>
  <c r="S96" i="12"/>
  <c r="S81"/>
  <c r="S83"/>
  <c r="R75"/>
  <c r="R79"/>
  <c r="R85"/>
  <c r="R98"/>
  <c r="S99"/>
  <c r="S101"/>
  <c r="R103"/>
  <c r="S105"/>
  <c r="S107"/>
  <c r="S109"/>
  <c r="S111"/>
  <c r="S113"/>
  <c r="S115"/>
  <c r="S117"/>
  <c r="R118"/>
  <c r="R129" s="1"/>
  <c r="S119"/>
  <c r="S121"/>
  <c r="D127"/>
  <c r="Z127" s="1"/>
  <c r="F127"/>
  <c r="H127"/>
  <c r="J127"/>
  <c r="L127"/>
  <c r="N127"/>
  <c r="P127"/>
  <c r="S125"/>
  <c r="S70"/>
  <c r="S72"/>
  <c r="S74"/>
  <c r="Q75"/>
  <c r="S75" s="1"/>
  <c r="S76"/>
  <c r="S78"/>
  <c r="S80"/>
  <c r="S82"/>
  <c r="S84"/>
  <c r="Q85"/>
  <c r="S86"/>
  <c r="S91"/>
  <c r="S93"/>
  <c r="S95"/>
  <c r="Q98"/>
  <c r="Q103"/>
  <c r="Q118"/>
  <c r="E127"/>
  <c r="G127"/>
  <c r="I127"/>
  <c r="K127"/>
  <c r="M127"/>
  <c r="S85"/>
  <c r="S98"/>
  <c r="S103"/>
  <c r="S118"/>
  <c r="Q79"/>
  <c r="S79" s="1"/>
  <c r="O127"/>
  <c r="Q129" l="1"/>
  <c r="AG42" i="5"/>
  <c r="S129" i="12"/>
  <c r="Q127"/>
  <c r="Q63"/>
  <c r="R63"/>
  <c r="R62"/>
  <c r="Q62"/>
  <c r="S38"/>
  <c r="S63" s="1"/>
  <c r="AF140" i="11"/>
  <c r="R127" i="12"/>
  <c r="S62" l="1"/>
  <c r="AG140" i="11"/>
  <c r="S127" i="12"/>
  <c r="Q5" i="6" l="1"/>
  <c r="R5"/>
  <c r="Q6"/>
  <c r="R6"/>
  <c r="S6" s="1"/>
  <c r="Q7"/>
  <c r="R7"/>
  <c r="Q8"/>
  <c r="R8"/>
  <c r="S8" s="1"/>
  <c r="Q9"/>
  <c r="R9"/>
  <c r="Q10"/>
  <c r="R10"/>
  <c r="S10" s="1"/>
  <c r="Q11"/>
  <c r="R11"/>
  <c r="Q12"/>
  <c r="R12"/>
  <c r="Q13"/>
  <c r="R13"/>
  <c r="Q14"/>
  <c r="R14"/>
  <c r="Q15"/>
  <c r="R15"/>
  <c r="Q16"/>
  <c r="R16"/>
  <c r="Q17"/>
  <c r="R17"/>
  <c r="Q18"/>
  <c r="R18"/>
  <c r="C20"/>
  <c r="E20"/>
  <c r="G20"/>
  <c r="I20"/>
  <c r="K20"/>
  <c r="M20"/>
  <c r="O20"/>
  <c r="Q19"/>
  <c r="R19"/>
  <c r="D20"/>
  <c r="F20"/>
  <c r="H20"/>
  <c r="J20"/>
  <c r="L20"/>
  <c r="N20"/>
  <c r="P20"/>
  <c r="P56" i="4"/>
  <c r="O56"/>
  <c r="N56"/>
  <c r="M56"/>
  <c r="L56"/>
  <c r="K56"/>
  <c r="J56"/>
  <c r="I56"/>
  <c r="H56"/>
  <c r="G56"/>
  <c r="F56"/>
  <c r="E56"/>
  <c r="D56"/>
  <c r="C56"/>
  <c r="P55"/>
  <c r="O55"/>
  <c r="N55"/>
  <c r="M55"/>
  <c r="L55"/>
  <c r="K55"/>
  <c r="J55"/>
  <c r="I55"/>
  <c r="H55"/>
  <c r="G55"/>
  <c r="F55"/>
  <c r="E55"/>
  <c r="D55"/>
  <c r="C55"/>
  <c r="P53"/>
  <c r="O53"/>
  <c r="N53"/>
  <c r="M53"/>
  <c r="L53"/>
  <c r="K53"/>
  <c r="J53"/>
  <c r="I53"/>
  <c r="H53"/>
  <c r="G53"/>
  <c r="F53"/>
  <c r="E53"/>
  <c r="D53"/>
  <c r="C53"/>
  <c r="P52"/>
  <c r="O52"/>
  <c r="N52"/>
  <c r="M52"/>
  <c r="L52"/>
  <c r="K52"/>
  <c r="J52"/>
  <c r="I52"/>
  <c r="H52"/>
  <c r="G52"/>
  <c r="F52"/>
  <c r="E52"/>
  <c r="D52"/>
  <c r="C52"/>
  <c r="P51"/>
  <c r="O51"/>
  <c r="N51"/>
  <c r="M51"/>
  <c r="L51"/>
  <c r="K51"/>
  <c r="J51"/>
  <c r="I51"/>
  <c r="H51"/>
  <c r="G51"/>
  <c r="F51"/>
  <c r="E51"/>
  <c r="D51"/>
  <c r="C51"/>
  <c r="P49"/>
  <c r="O49"/>
  <c r="N49"/>
  <c r="M49"/>
  <c r="L49"/>
  <c r="K49"/>
  <c r="J49"/>
  <c r="I49"/>
  <c r="H49"/>
  <c r="G49"/>
  <c r="F49"/>
  <c r="E49"/>
  <c r="D49"/>
  <c r="C49"/>
  <c r="P48"/>
  <c r="O48"/>
  <c r="N48"/>
  <c r="M48"/>
  <c r="L48"/>
  <c r="K48"/>
  <c r="J48"/>
  <c r="I48"/>
  <c r="H48"/>
  <c r="G48"/>
  <c r="F48"/>
  <c r="E48"/>
  <c r="D48"/>
  <c r="C48"/>
  <c r="P47"/>
  <c r="O47"/>
  <c r="N47"/>
  <c r="M47"/>
  <c r="L47"/>
  <c r="K47"/>
  <c r="J47"/>
  <c r="I47"/>
  <c r="H47"/>
  <c r="G47"/>
  <c r="F47"/>
  <c r="E47"/>
  <c r="D47"/>
  <c r="C47"/>
  <c r="P45"/>
  <c r="O45"/>
  <c r="N45"/>
  <c r="M45"/>
  <c r="L45"/>
  <c r="K45"/>
  <c r="J45"/>
  <c r="I45"/>
  <c r="H45"/>
  <c r="G45"/>
  <c r="F45"/>
  <c r="E45"/>
  <c r="D45"/>
  <c r="C45"/>
  <c r="P44"/>
  <c r="O44"/>
  <c r="N44"/>
  <c r="M44"/>
  <c r="L44"/>
  <c r="K44"/>
  <c r="J44"/>
  <c r="I44"/>
  <c r="H44"/>
  <c r="G44"/>
  <c r="F44"/>
  <c r="E44"/>
  <c r="D44"/>
  <c r="C44"/>
  <c r="P43"/>
  <c r="O43"/>
  <c r="N43"/>
  <c r="M43"/>
  <c r="L43"/>
  <c r="K43"/>
  <c r="J43"/>
  <c r="I43"/>
  <c r="H43"/>
  <c r="G43"/>
  <c r="F43"/>
  <c r="E43"/>
  <c r="D43"/>
  <c r="C43"/>
  <c r="P41"/>
  <c r="O41"/>
  <c r="N41"/>
  <c r="M41"/>
  <c r="L41"/>
  <c r="K41"/>
  <c r="J41"/>
  <c r="I41"/>
  <c r="H41"/>
  <c r="G41"/>
  <c r="F41"/>
  <c r="E41"/>
  <c r="D41"/>
  <c r="C41"/>
  <c r="P40"/>
  <c r="O40"/>
  <c r="N40"/>
  <c r="M40"/>
  <c r="L40"/>
  <c r="K40"/>
  <c r="J40"/>
  <c r="I40"/>
  <c r="H40"/>
  <c r="G40"/>
  <c r="F40"/>
  <c r="E40"/>
  <c r="D40"/>
  <c r="C40"/>
  <c r="P39"/>
  <c r="O39"/>
  <c r="N39"/>
  <c r="M39"/>
  <c r="L39"/>
  <c r="K39"/>
  <c r="J39"/>
  <c r="I39"/>
  <c r="H39"/>
  <c r="G39"/>
  <c r="F39"/>
  <c r="E39"/>
  <c r="D39"/>
  <c r="C39"/>
  <c r="P37"/>
  <c r="O37"/>
  <c r="N37"/>
  <c r="M37"/>
  <c r="L37"/>
  <c r="K37"/>
  <c r="J37"/>
  <c r="I37"/>
  <c r="H37"/>
  <c r="G37"/>
  <c r="F37"/>
  <c r="E37"/>
  <c r="D37"/>
  <c r="C37"/>
  <c r="P36"/>
  <c r="O36"/>
  <c r="N36"/>
  <c r="M36"/>
  <c r="L36"/>
  <c r="K36"/>
  <c r="J36"/>
  <c r="I36"/>
  <c r="H36"/>
  <c r="G36"/>
  <c r="F36"/>
  <c r="E36"/>
  <c r="D36"/>
  <c r="C36"/>
  <c r="P35"/>
  <c r="O35"/>
  <c r="N35"/>
  <c r="M35"/>
  <c r="L35"/>
  <c r="K35"/>
  <c r="J35"/>
  <c r="I35"/>
  <c r="H35"/>
  <c r="G35"/>
  <c r="F35"/>
  <c r="E35"/>
  <c r="D35"/>
  <c r="C35"/>
  <c r="P33"/>
  <c r="O33"/>
  <c r="N33"/>
  <c r="M33"/>
  <c r="L33"/>
  <c r="K33"/>
  <c r="J33"/>
  <c r="I33"/>
  <c r="H33"/>
  <c r="G33"/>
  <c r="F33"/>
  <c r="E33"/>
  <c r="D33"/>
  <c r="C33"/>
  <c r="P32"/>
  <c r="O32"/>
  <c r="N32"/>
  <c r="M32"/>
  <c r="L32"/>
  <c r="K32"/>
  <c r="J32"/>
  <c r="I32"/>
  <c r="H32"/>
  <c r="G32"/>
  <c r="F32"/>
  <c r="E32"/>
  <c r="D32"/>
  <c r="C32"/>
  <c r="P31"/>
  <c r="O31"/>
  <c r="N31"/>
  <c r="M31"/>
  <c r="L31"/>
  <c r="K31"/>
  <c r="J31"/>
  <c r="I31"/>
  <c r="H31"/>
  <c r="G31"/>
  <c r="F31"/>
  <c r="E31"/>
  <c r="D31"/>
  <c r="C31"/>
  <c r="P29"/>
  <c r="O29"/>
  <c r="N29"/>
  <c r="M29"/>
  <c r="L29"/>
  <c r="K29"/>
  <c r="J29"/>
  <c r="I29"/>
  <c r="H29"/>
  <c r="G29"/>
  <c r="F29"/>
  <c r="E29"/>
  <c r="D29"/>
  <c r="C29"/>
  <c r="P28"/>
  <c r="O28"/>
  <c r="N28"/>
  <c r="M28"/>
  <c r="L28"/>
  <c r="K28"/>
  <c r="J28"/>
  <c r="I28"/>
  <c r="H28"/>
  <c r="G28"/>
  <c r="F28"/>
  <c r="E28"/>
  <c r="D28"/>
  <c r="C28"/>
  <c r="P27"/>
  <c r="O27"/>
  <c r="N27"/>
  <c r="M27"/>
  <c r="L27"/>
  <c r="K27"/>
  <c r="J27"/>
  <c r="I27"/>
  <c r="H27"/>
  <c r="G27"/>
  <c r="F27"/>
  <c r="E27"/>
  <c r="D27"/>
  <c r="C27"/>
  <c r="P25"/>
  <c r="O25"/>
  <c r="N25"/>
  <c r="M25"/>
  <c r="L25"/>
  <c r="K25"/>
  <c r="J25"/>
  <c r="I25"/>
  <c r="H25"/>
  <c r="G25"/>
  <c r="F25"/>
  <c r="E25"/>
  <c r="D25"/>
  <c r="C25"/>
  <c r="P24"/>
  <c r="O24"/>
  <c r="N24"/>
  <c r="M24"/>
  <c r="L24"/>
  <c r="K24"/>
  <c r="J24"/>
  <c r="I24"/>
  <c r="H24"/>
  <c r="G24"/>
  <c r="F24"/>
  <c r="E24"/>
  <c r="D24"/>
  <c r="C24"/>
  <c r="P23"/>
  <c r="O23"/>
  <c r="N23"/>
  <c r="M23"/>
  <c r="L23"/>
  <c r="K23"/>
  <c r="J23"/>
  <c r="I23"/>
  <c r="H23"/>
  <c r="G23"/>
  <c r="F23"/>
  <c r="E23"/>
  <c r="D23"/>
  <c r="C23"/>
  <c r="P21"/>
  <c r="O21"/>
  <c r="N21"/>
  <c r="M21"/>
  <c r="L21"/>
  <c r="K21"/>
  <c r="J21"/>
  <c r="I21"/>
  <c r="H21"/>
  <c r="G21"/>
  <c r="F21"/>
  <c r="E21"/>
  <c r="D21"/>
  <c r="C21"/>
  <c r="P20"/>
  <c r="O20"/>
  <c r="N20"/>
  <c r="M20"/>
  <c r="L20"/>
  <c r="K20"/>
  <c r="J20"/>
  <c r="I20"/>
  <c r="H20"/>
  <c r="G20"/>
  <c r="F20"/>
  <c r="E20"/>
  <c r="D20"/>
  <c r="C20"/>
  <c r="P19"/>
  <c r="O19"/>
  <c r="N19"/>
  <c r="M19"/>
  <c r="L19"/>
  <c r="K19"/>
  <c r="J19"/>
  <c r="I19"/>
  <c r="H19"/>
  <c r="G19"/>
  <c r="F19"/>
  <c r="E19"/>
  <c r="D19"/>
  <c r="C19"/>
  <c r="P17"/>
  <c r="O17"/>
  <c r="N17"/>
  <c r="M17"/>
  <c r="L17"/>
  <c r="K17"/>
  <c r="J17"/>
  <c r="I17"/>
  <c r="H17"/>
  <c r="G17"/>
  <c r="F17"/>
  <c r="E17"/>
  <c r="D17"/>
  <c r="C17"/>
  <c r="P16"/>
  <c r="O16"/>
  <c r="N16"/>
  <c r="M16"/>
  <c r="L16"/>
  <c r="K16"/>
  <c r="J16"/>
  <c r="I16"/>
  <c r="H16"/>
  <c r="G16"/>
  <c r="F16"/>
  <c r="E16"/>
  <c r="D16"/>
  <c r="C16"/>
  <c r="P15"/>
  <c r="O15"/>
  <c r="N15"/>
  <c r="M15"/>
  <c r="L15"/>
  <c r="K15"/>
  <c r="J15"/>
  <c r="I15"/>
  <c r="H15"/>
  <c r="G15"/>
  <c r="F15"/>
  <c r="E15"/>
  <c r="D15"/>
  <c r="C15"/>
  <c r="P13"/>
  <c r="O13"/>
  <c r="N13"/>
  <c r="M13"/>
  <c r="L13"/>
  <c r="K13"/>
  <c r="J13"/>
  <c r="I13"/>
  <c r="H13"/>
  <c r="G13"/>
  <c r="F13"/>
  <c r="E13"/>
  <c r="D13"/>
  <c r="C13"/>
  <c r="P12"/>
  <c r="O12"/>
  <c r="N12"/>
  <c r="M12"/>
  <c r="L12"/>
  <c r="K12"/>
  <c r="J12"/>
  <c r="I12"/>
  <c r="H12"/>
  <c r="G12"/>
  <c r="F12"/>
  <c r="E12"/>
  <c r="D12"/>
  <c r="C12"/>
  <c r="P11"/>
  <c r="O11"/>
  <c r="N11"/>
  <c r="M11"/>
  <c r="L11"/>
  <c r="K11"/>
  <c r="J11"/>
  <c r="I11"/>
  <c r="H11"/>
  <c r="G11"/>
  <c r="F11"/>
  <c r="E11"/>
  <c r="D11"/>
  <c r="C11"/>
  <c r="P9"/>
  <c r="O9"/>
  <c r="N9"/>
  <c r="M9"/>
  <c r="L9"/>
  <c r="K9"/>
  <c r="J9"/>
  <c r="I9"/>
  <c r="H9"/>
  <c r="G9"/>
  <c r="F9"/>
  <c r="E9"/>
  <c r="D9"/>
  <c r="C9"/>
  <c r="P8"/>
  <c r="O8"/>
  <c r="N8"/>
  <c r="M8"/>
  <c r="L8"/>
  <c r="K8"/>
  <c r="J8"/>
  <c r="I8"/>
  <c r="H8"/>
  <c r="G8"/>
  <c r="F8"/>
  <c r="E8"/>
  <c r="D8"/>
  <c r="C8"/>
  <c r="P7"/>
  <c r="O7"/>
  <c r="N7"/>
  <c r="M7"/>
  <c r="L7"/>
  <c r="K7"/>
  <c r="J7"/>
  <c r="I7"/>
  <c r="H7"/>
  <c r="G7"/>
  <c r="F7"/>
  <c r="E7"/>
  <c r="D7"/>
  <c r="C7"/>
  <c r="S5" i="6" l="1"/>
  <c r="S15"/>
  <c r="S13"/>
  <c r="S9"/>
  <c r="S7"/>
  <c r="Q20"/>
  <c r="S17"/>
  <c r="S11"/>
  <c r="R20"/>
  <c r="S19"/>
  <c r="R56" i="4"/>
  <c r="R7"/>
  <c r="R8"/>
  <c r="D10"/>
  <c r="F10"/>
  <c r="H10"/>
  <c r="J10"/>
  <c r="L10"/>
  <c r="N10"/>
  <c r="R9"/>
  <c r="R11"/>
  <c r="R12"/>
  <c r="D14"/>
  <c r="F14"/>
  <c r="H14"/>
  <c r="J14"/>
  <c r="L14"/>
  <c r="N14"/>
  <c r="P14"/>
  <c r="R15"/>
  <c r="R16"/>
  <c r="D18"/>
  <c r="F18"/>
  <c r="H18"/>
  <c r="J18"/>
  <c r="L18"/>
  <c r="N18"/>
  <c r="P18"/>
  <c r="R19"/>
  <c r="R20"/>
  <c r="D22"/>
  <c r="F22"/>
  <c r="H22"/>
  <c r="J22"/>
  <c r="L22"/>
  <c r="N22"/>
  <c r="P22"/>
  <c r="R23"/>
  <c r="R24"/>
  <c r="D26"/>
  <c r="F26"/>
  <c r="H26"/>
  <c r="J26"/>
  <c r="L26"/>
  <c r="N26"/>
  <c r="P26"/>
  <c r="R27"/>
  <c r="R28"/>
  <c r="D30"/>
  <c r="F30"/>
  <c r="H30"/>
  <c r="J30"/>
  <c r="L30"/>
  <c r="N30"/>
  <c r="P30"/>
  <c r="R31"/>
  <c r="R32"/>
  <c r="D34"/>
  <c r="F34"/>
  <c r="H34"/>
  <c r="J34"/>
  <c r="L34"/>
  <c r="N34"/>
  <c r="P34"/>
  <c r="R35"/>
  <c r="R36"/>
  <c r="D38"/>
  <c r="F38"/>
  <c r="H38"/>
  <c r="J38"/>
  <c r="L38"/>
  <c r="N38"/>
  <c r="P38"/>
  <c r="R39"/>
  <c r="R40"/>
  <c r="D42"/>
  <c r="F42"/>
  <c r="H42"/>
  <c r="J42"/>
  <c r="L42"/>
  <c r="N42"/>
  <c r="P42"/>
  <c r="R43"/>
  <c r="R44"/>
  <c r="D46"/>
  <c r="F46"/>
  <c r="H46"/>
  <c r="J46"/>
  <c r="L46"/>
  <c r="N46"/>
  <c r="P46"/>
  <c r="R47"/>
  <c r="R48"/>
  <c r="D60"/>
  <c r="F60"/>
  <c r="H60"/>
  <c r="J60"/>
  <c r="L60"/>
  <c r="N60"/>
  <c r="P60"/>
  <c r="R51"/>
  <c r="R52"/>
  <c r="D54"/>
  <c r="F54"/>
  <c r="H54"/>
  <c r="J54"/>
  <c r="L54"/>
  <c r="N54"/>
  <c r="P54"/>
  <c r="D59"/>
  <c r="F59"/>
  <c r="H59"/>
  <c r="J59"/>
  <c r="L59"/>
  <c r="N59"/>
  <c r="Q7"/>
  <c r="Q8"/>
  <c r="C10"/>
  <c r="E10"/>
  <c r="G10"/>
  <c r="I10"/>
  <c r="K10"/>
  <c r="M10"/>
  <c r="O10"/>
  <c r="Q11"/>
  <c r="S11" s="1"/>
  <c r="Q12"/>
  <c r="C14"/>
  <c r="E14"/>
  <c r="G14"/>
  <c r="I14"/>
  <c r="K14"/>
  <c r="M14"/>
  <c r="O14"/>
  <c r="Q15"/>
  <c r="Q16"/>
  <c r="C18"/>
  <c r="E18"/>
  <c r="G18"/>
  <c r="I18"/>
  <c r="K18"/>
  <c r="M18"/>
  <c r="Q17"/>
  <c r="Q19"/>
  <c r="Q20"/>
  <c r="C22"/>
  <c r="E22"/>
  <c r="G22"/>
  <c r="I22"/>
  <c r="K22"/>
  <c r="M22"/>
  <c r="Q21"/>
  <c r="Q23"/>
  <c r="Q24"/>
  <c r="C26"/>
  <c r="E26"/>
  <c r="G26"/>
  <c r="I26"/>
  <c r="K26"/>
  <c r="M26"/>
  <c r="Q25"/>
  <c r="Q27"/>
  <c r="Q28"/>
  <c r="C30"/>
  <c r="E30"/>
  <c r="G30"/>
  <c r="I30"/>
  <c r="K30"/>
  <c r="M30"/>
  <c r="Q29"/>
  <c r="Q31"/>
  <c r="Q32"/>
  <c r="C34"/>
  <c r="E34"/>
  <c r="G34"/>
  <c r="I34"/>
  <c r="K34"/>
  <c r="M34"/>
  <c r="Q33"/>
  <c r="Q35"/>
  <c r="Q36"/>
  <c r="C38"/>
  <c r="E38"/>
  <c r="G38"/>
  <c r="I38"/>
  <c r="K38"/>
  <c r="M38"/>
  <c r="Q37"/>
  <c r="Q39"/>
  <c r="Q40"/>
  <c r="C42"/>
  <c r="E42"/>
  <c r="G42"/>
  <c r="I42"/>
  <c r="K42"/>
  <c r="M42"/>
  <c r="Q41"/>
  <c r="Q43"/>
  <c r="Q44"/>
  <c r="C46"/>
  <c r="E46"/>
  <c r="G46"/>
  <c r="I46"/>
  <c r="K46"/>
  <c r="M46"/>
  <c r="Q45"/>
  <c r="Q47"/>
  <c r="Q48"/>
  <c r="C60"/>
  <c r="E60"/>
  <c r="G60"/>
  <c r="I60"/>
  <c r="K60"/>
  <c r="M60"/>
  <c r="Q49"/>
  <c r="Q51"/>
  <c r="S51" s="1"/>
  <c r="Q52"/>
  <c r="S52" s="1"/>
  <c r="C54"/>
  <c r="E54"/>
  <c r="G54"/>
  <c r="I54"/>
  <c r="K54"/>
  <c r="M54"/>
  <c r="Q53"/>
  <c r="Q55"/>
  <c r="C59"/>
  <c r="E59"/>
  <c r="G59"/>
  <c r="I59"/>
  <c r="K59"/>
  <c r="M59"/>
  <c r="O59"/>
  <c r="S18" i="6"/>
  <c r="S14"/>
  <c r="AF5" i="5"/>
  <c r="AF6"/>
  <c r="AF7"/>
  <c r="AF8"/>
  <c r="AF9"/>
  <c r="AF10"/>
  <c r="AF11"/>
  <c r="AF12"/>
  <c r="AF13"/>
  <c r="AF14"/>
  <c r="AF15"/>
  <c r="AF16"/>
  <c r="AF17"/>
  <c r="AF18"/>
  <c r="D20"/>
  <c r="F20"/>
  <c r="H20"/>
  <c r="J20"/>
  <c r="L20"/>
  <c r="N20"/>
  <c r="P20"/>
  <c r="R20"/>
  <c r="T20"/>
  <c r="V20"/>
  <c r="X20"/>
  <c r="Z20"/>
  <c r="AB20"/>
  <c r="AD20"/>
  <c r="AE5"/>
  <c r="AE6"/>
  <c r="AE7"/>
  <c r="AE8"/>
  <c r="AE9"/>
  <c r="AE10"/>
  <c r="AE11"/>
  <c r="AE12"/>
  <c r="AE13"/>
  <c r="AE14"/>
  <c r="AE15"/>
  <c r="AE16"/>
  <c r="AE17"/>
  <c r="AE18"/>
  <c r="C20"/>
  <c r="E20"/>
  <c r="G20"/>
  <c r="I20"/>
  <c r="K20"/>
  <c r="M20"/>
  <c r="O20"/>
  <c r="Q20"/>
  <c r="S20"/>
  <c r="U20"/>
  <c r="W20"/>
  <c r="Y20"/>
  <c r="AA20"/>
  <c r="AE19"/>
  <c r="C23" i="6"/>
  <c r="S16"/>
  <c r="S12"/>
  <c r="AG18" i="5"/>
  <c r="AF19"/>
  <c r="AC20"/>
  <c r="R10" i="4"/>
  <c r="R60"/>
  <c r="R30"/>
  <c r="R38"/>
  <c r="R46"/>
  <c r="S48"/>
  <c r="R58"/>
  <c r="Q22"/>
  <c r="Q9"/>
  <c r="Q10" s="1"/>
  <c r="P10"/>
  <c r="Q13"/>
  <c r="Q14" s="1"/>
  <c r="R17"/>
  <c r="O18"/>
  <c r="R21"/>
  <c r="O22"/>
  <c r="R25"/>
  <c r="S25" s="1"/>
  <c r="O26"/>
  <c r="Q26" s="1"/>
  <c r="R29"/>
  <c r="O30"/>
  <c r="Q30" s="1"/>
  <c r="R33"/>
  <c r="S33" s="1"/>
  <c r="O34"/>
  <c r="Q34" s="1"/>
  <c r="R37"/>
  <c r="O38"/>
  <c r="Q38" s="1"/>
  <c r="R41"/>
  <c r="S41" s="1"/>
  <c r="O42"/>
  <c r="Q42" s="1"/>
  <c r="R45"/>
  <c r="O46"/>
  <c r="Q46" s="1"/>
  <c r="R49"/>
  <c r="S49" s="1"/>
  <c r="C50"/>
  <c r="E50"/>
  <c r="G50"/>
  <c r="I50"/>
  <c r="K50"/>
  <c r="M50"/>
  <c r="O50"/>
  <c r="R53"/>
  <c r="O54"/>
  <c r="Q54" s="1"/>
  <c r="R55"/>
  <c r="S55" s="1"/>
  <c r="Q56"/>
  <c r="S56" s="1"/>
  <c r="D57"/>
  <c r="F57"/>
  <c r="H57"/>
  <c r="J57"/>
  <c r="L57"/>
  <c r="N57"/>
  <c r="P57"/>
  <c r="P59"/>
  <c r="O60"/>
  <c r="R13"/>
  <c r="D50"/>
  <c r="F50"/>
  <c r="H50"/>
  <c r="J50"/>
  <c r="L50"/>
  <c r="N50"/>
  <c r="P50"/>
  <c r="C57"/>
  <c r="E57"/>
  <c r="G57"/>
  <c r="I57"/>
  <c r="K57"/>
  <c r="M57"/>
  <c r="O57"/>
  <c r="AE20" i="5" l="1"/>
  <c r="AG17"/>
  <c r="Q59" i="4"/>
  <c r="R42"/>
  <c r="R34"/>
  <c r="Q18"/>
  <c r="R54"/>
  <c r="R26"/>
  <c r="R50"/>
  <c r="Q50"/>
  <c r="S47"/>
  <c r="R59"/>
  <c r="S59" s="1"/>
  <c r="S53"/>
  <c r="S45"/>
  <c r="S37"/>
  <c r="S29"/>
  <c r="M61"/>
  <c r="I61"/>
  <c r="E61"/>
  <c r="L61"/>
  <c r="H61"/>
  <c r="D61"/>
  <c r="S44"/>
  <c r="S39"/>
  <c r="S36"/>
  <c r="S31"/>
  <c r="S28"/>
  <c r="S23"/>
  <c r="S20"/>
  <c r="S15"/>
  <c r="S12"/>
  <c r="S7"/>
  <c r="K61"/>
  <c r="G61"/>
  <c r="C61"/>
  <c r="N61"/>
  <c r="J61"/>
  <c r="F61"/>
  <c r="S43"/>
  <c r="S40"/>
  <c r="S35"/>
  <c r="S32"/>
  <c r="S27"/>
  <c r="S24"/>
  <c r="S19"/>
  <c r="S16"/>
  <c r="S8"/>
  <c r="S20" i="6"/>
  <c r="AG15" i="5"/>
  <c r="AG13"/>
  <c r="AG11"/>
  <c r="AG9"/>
  <c r="AG7"/>
  <c r="AG5"/>
  <c r="AG16"/>
  <c r="AG14"/>
  <c r="AG12"/>
  <c r="AG10"/>
  <c r="AG8"/>
  <c r="AG6"/>
  <c r="AF20"/>
  <c r="AG20" s="1"/>
  <c r="AG19"/>
  <c r="O61" i="4"/>
  <c r="Q60"/>
  <c r="Q61" s="1"/>
  <c r="S54"/>
  <c r="S42"/>
  <c r="S34"/>
  <c r="S26"/>
  <c r="S10"/>
  <c r="R14"/>
  <c r="S14" s="1"/>
  <c r="S13"/>
  <c r="R22"/>
  <c r="S22" s="1"/>
  <c r="S21"/>
  <c r="R18"/>
  <c r="S18" s="1"/>
  <c r="S17"/>
  <c r="Q57"/>
  <c r="R57"/>
  <c r="S58"/>
  <c r="S46"/>
  <c r="S38"/>
  <c r="S30"/>
  <c r="P61"/>
  <c r="S9"/>
  <c r="S60" l="1"/>
  <c r="R61"/>
  <c r="S61" s="1"/>
  <c r="S50"/>
  <c r="S57"/>
  <c r="O12" i="3"/>
  <c r="N12"/>
  <c r="M12"/>
  <c r="L12"/>
  <c r="K12"/>
  <c r="J12"/>
  <c r="I12"/>
  <c r="H12"/>
  <c r="G12"/>
  <c r="F12"/>
  <c r="E12"/>
  <c r="D12"/>
  <c r="C12"/>
  <c r="B12"/>
  <c r="Q11"/>
  <c r="P11"/>
  <c r="R11" s="1"/>
  <c r="Q10"/>
  <c r="P10"/>
  <c r="Q9"/>
  <c r="P9"/>
  <c r="R9" s="1"/>
  <c r="Q8"/>
  <c r="P8"/>
  <c r="Q7"/>
  <c r="P7"/>
  <c r="R7" s="1"/>
  <c r="AC10" i="2"/>
  <c r="AB10"/>
  <c r="AA10"/>
  <c r="Z10"/>
  <c r="Y10"/>
  <c r="X10"/>
  <c r="W10"/>
  <c r="V10"/>
  <c r="S10"/>
  <c r="R10"/>
  <c r="Q10"/>
  <c r="P10"/>
  <c r="O10"/>
  <c r="N10"/>
  <c r="M10"/>
  <c r="L10"/>
  <c r="K10"/>
  <c r="J10"/>
  <c r="I10"/>
  <c r="H10"/>
  <c r="G10"/>
  <c r="F10"/>
  <c r="E10"/>
  <c r="D10"/>
  <c r="C10"/>
  <c r="B10"/>
  <c r="AE9"/>
  <c r="AD9"/>
  <c r="AE8"/>
  <c r="AD8"/>
  <c r="U7"/>
  <c r="U10" s="1"/>
  <c r="T7"/>
  <c r="AD7" s="1"/>
  <c r="AE6"/>
  <c r="AD6"/>
  <c r="AE5"/>
  <c r="AD5"/>
  <c r="AF5" l="1"/>
  <c r="AF9"/>
  <c r="AF6"/>
  <c r="R8" i="3"/>
  <c r="Q12"/>
  <c r="P12"/>
  <c r="R10"/>
  <c r="R12" s="1"/>
  <c r="AD10" i="2"/>
  <c r="AE7"/>
  <c r="AF7" s="1"/>
  <c r="AF8"/>
  <c r="T10"/>
  <c r="AE10" l="1"/>
  <c r="AF10"/>
  <c r="AG7" i="1" l="1"/>
  <c r="AG8"/>
  <c r="AG9"/>
  <c r="AG10"/>
  <c r="AG11"/>
  <c r="AG12"/>
  <c r="AG13"/>
  <c r="AG14"/>
  <c r="AG15"/>
  <c r="AG16"/>
  <c r="AG17"/>
  <c r="AG18"/>
  <c r="AG19"/>
  <c r="AG20"/>
  <c r="AG21"/>
  <c r="AG22"/>
  <c r="AG23"/>
  <c r="AG24"/>
  <c r="AG25"/>
  <c r="AG26"/>
  <c r="AG27"/>
  <c r="AG28"/>
  <c r="AG29"/>
  <c r="AG30"/>
  <c r="AG31"/>
  <c r="AG32"/>
  <c r="AG33"/>
  <c r="AG34"/>
  <c r="AG35"/>
  <c r="AG36"/>
  <c r="AG37"/>
  <c r="AG38"/>
  <c r="AG39"/>
  <c r="AG40"/>
  <c r="AG41"/>
  <c r="AG42"/>
  <c r="AG43"/>
  <c r="AG44"/>
  <c r="AG45"/>
  <c r="AG46"/>
  <c r="AG47"/>
  <c r="AG48"/>
  <c r="E56"/>
  <c r="G56"/>
  <c r="I56"/>
  <c r="K56"/>
  <c r="M56"/>
  <c r="O56"/>
  <c r="Q56"/>
  <c r="S56"/>
  <c r="U56"/>
  <c r="W56"/>
  <c r="Y56"/>
  <c r="AA56"/>
  <c r="AC56"/>
  <c r="AG49"/>
  <c r="AG50"/>
  <c r="E54"/>
  <c r="G54"/>
  <c r="I54"/>
  <c r="K54"/>
  <c r="M54"/>
  <c r="O54"/>
  <c r="Q54"/>
  <c r="S54"/>
  <c r="U54"/>
  <c r="W54"/>
  <c r="Y54"/>
  <c r="AA54"/>
  <c r="AC54"/>
  <c r="AG51"/>
  <c r="E55"/>
  <c r="G55"/>
  <c r="I55"/>
  <c r="K55"/>
  <c r="M55"/>
  <c r="O55"/>
  <c r="Q55"/>
  <c r="S55"/>
  <c r="U55"/>
  <c r="W55"/>
  <c r="Y55"/>
  <c r="AA55"/>
  <c r="AC55"/>
  <c r="AE55"/>
  <c r="AF7"/>
  <c r="AF8"/>
  <c r="AF9"/>
  <c r="AF10"/>
  <c r="AF11"/>
  <c r="AF12"/>
  <c r="AF13"/>
  <c r="AF14"/>
  <c r="AF15"/>
  <c r="AF16"/>
  <c r="AF17"/>
  <c r="AF18"/>
  <c r="AF19"/>
  <c r="AF20"/>
  <c r="AF21"/>
  <c r="AF22"/>
  <c r="AF23"/>
  <c r="AF24"/>
  <c r="AF25"/>
  <c r="AF26"/>
  <c r="AF27"/>
  <c r="AF28"/>
  <c r="AF29"/>
  <c r="AF30"/>
  <c r="AF31"/>
  <c r="AF32"/>
  <c r="AF33"/>
  <c r="AF34"/>
  <c r="AF35"/>
  <c r="AF36"/>
  <c r="AF37"/>
  <c r="AF38"/>
  <c r="AF39"/>
  <c r="AF40"/>
  <c r="AF41"/>
  <c r="AF42"/>
  <c r="AF43"/>
  <c r="AF44"/>
  <c r="AF45"/>
  <c r="AF46"/>
  <c r="AH46" s="1"/>
  <c r="AF47"/>
  <c r="AF48"/>
  <c r="D56"/>
  <c r="F56"/>
  <c r="H56"/>
  <c r="J56"/>
  <c r="L56"/>
  <c r="N56"/>
  <c r="P56"/>
  <c r="R56"/>
  <c r="T56"/>
  <c r="V56"/>
  <c r="X56"/>
  <c r="Z56"/>
  <c r="AB56"/>
  <c r="AD56"/>
  <c r="AF50"/>
  <c r="F54"/>
  <c r="H54"/>
  <c r="J54"/>
  <c r="L54"/>
  <c r="N54"/>
  <c r="P54"/>
  <c r="R54"/>
  <c r="T54"/>
  <c r="V54"/>
  <c r="X54"/>
  <c r="Z54"/>
  <c r="AB54"/>
  <c r="AD54"/>
  <c r="D55"/>
  <c r="F55"/>
  <c r="H55"/>
  <c r="J55"/>
  <c r="L55"/>
  <c r="N55"/>
  <c r="P55"/>
  <c r="R55"/>
  <c r="T55"/>
  <c r="V55"/>
  <c r="X55"/>
  <c r="Z55"/>
  <c r="AB55"/>
  <c r="AF52"/>
  <c r="AF55" s="1"/>
  <c r="AF53"/>
  <c r="AG56"/>
  <c r="AH45"/>
  <c r="AH50"/>
  <c r="AF49"/>
  <c r="AF56" s="1"/>
  <c r="AF51"/>
  <c r="AG52"/>
  <c r="AE54"/>
  <c r="AD55"/>
  <c r="AE56"/>
  <c r="AG54" l="1"/>
  <c r="AH48"/>
  <c r="AD57"/>
  <c r="AF54"/>
  <c r="AF57" s="1"/>
  <c r="AH47"/>
  <c r="AE57"/>
  <c r="Z57"/>
  <c r="V57"/>
  <c r="R57"/>
  <c r="N57"/>
  <c r="J57"/>
  <c r="F57"/>
  <c r="AC57"/>
  <c r="Y57"/>
  <c r="U57"/>
  <c r="Q57"/>
  <c r="M57"/>
  <c r="I57"/>
  <c r="E57"/>
  <c r="AH43"/>
  <c r="AH41"/>
  <c r="AH39"/>
  <c r="AH37"/>
  <c r="AH35"/>
  <c r="AH33"/>
  <c r="AH31"/>
  <c r="AH29"/>
  <c r="AH27"/>
  <c r="AH25"/>
  <c r="AH23"/>
  <c r="AH21"/>
  <c r="AH19"/>
  <c r="AH17"/>
  <c r="AH15"/>
  <c r="AH13"/>
  <c r="AH11"/>
  <c r="AH9"/>
  <c r="AH7"/>
  <c r="AB57"/>
  <c r="X57"/>
  <c r="T57"/>
  <c r="P57"/>
  <c r="L57"/>
  <c r="H57"/>
  <c r="D57"/>
  <c r="AA57"/>
  <c r="W57"/>
  <c r="S57"/>
  <c r="O57"/>
  <c r="K57"/>
  <c r="G57"/>
  <c r="AH44"/>
  <c r="AH42"/>
  <c r="AH40"/>
  <c r="AH38"/>
  <c r="AH36"/>
  <c r="AH34"/>
  <c r="AH32"/>
  <c r="AH30"/>
  <c r="AH28"/>
  <c r="AH26"/>
  <c r="AH24"/>
  <c r="AH22"/>
  <c r="AH20"/>
  <c r="AH18"/>
  <c r="AH16"/>
  <c r="AH14"/>
  <c r="AH12"/>
  <c r="AH10"/>
  <c r="AH8"/>
  <c r="AH56"/>
  <c r="AG55"/>
  <c r="AH55" s="1"/>
  <c r="AG53"/>
  <c r="AH53" s="1"/>
  <c r="AH52"/>
  <c r="AH51"/>
  <c r="AH49"/>
  <c r="AH54" l="1"/>
  <c r="AG57"/>
  <c r="AH57" s="1"/>
</calcChain>
</file>

<file path=xl/sharedStrings.xml><?xml version="1.0" encoding="utf-8"?>
<sst xmlns="http://schemas.openxmlformats.org/spreadsheetml/2006/main" count="1269" uniqueCount="157">
  <si>
    <t>أعــــــــــــداد خريجو طلاب الدراسات العليا في جامعة البعث حسب المحافظة والجنس والقسم للعام الدراسي 2011-2012( تعليم عام )</t>
  </si>
  <si>
    <t>الكلية</t>
  </si>
  <si>
    <t>دمشق</t>
  </si>
  <si>
    <t>ريف دمشق</t>
  </si>
  <si>
    <t xml:space="preserve">حلب </t>
  </si>
  <si>
    <t>حمص</t>
  </si>
  <si>
    <t>حماه</t>
  </si>
  <si>
    <t>اللاذقية</t>
  </si>
  <si>
    <t>طرطوس</t>
  </si>
  <si>
    <t>دير الزور</t>
  </si>
  <si>
    <t xml:space="preserve">ادلب </t>
  </si>
  <si>
    <t>الحسكة</t>
  </si>
  <si>
    <t>الرقة</t>
  </si>
  <si>
    <t>السويداء</t>
  </si>
  <si>
    <t>درعا</t>
  </si>
  <si>
    <t>القنيطرة</t>
  </si>
  <si>
    <t>المجموع</t>
  </si>
  <si>
    <t>ذ</t>
  </si>
  <si>
    <t>ا</t>
  </si>
  <si>
    <t>الاجمالي</t>
  </si>
  <si>
    <t>الاداب الاولى</t>
  </si>
  <si>
    <t>دبلوم</t>
  </si>
  <si>
    <t>ماجستير</t>
  </si>
  <si>
    <t>دكتوراه</t>
  </si>
  <si>
    <t>مجموع</t>
  </si>
  <si>
    <t>التربية الاولى</t>
  </si>
  <si>
    <t>طب الاسنان</t>
  </si>
  <si>
    <t>الطب البيطري</t>
  </si>
  <si>
    <t>الهندسة المدنية</t>
  </si>
  <si>
    <t>الهندسة المعمارية</t>
  </si>
  <si>
    <t>الهندسة الميكانيكية والكهربائية</t>
  </si>
  <si>
    <t>الهندسة االكيميائية والبترولية</t>
  </si>
  <si>
    <t>الهندسة الزراعية</t>
  </si>
  <si>
    <t xml:space="preserve">التربية الثانية </t>
  </si>
  <si>
    <t>العلوم</t>
  </si>
  <si>
    <t>معهدتعليم اللغات</t>
  </si>
  <si>
    <t>دبلوم تأهيل وتخصص</t>
  </si>
  <si>
    <t>ماجستير تأهيل وتخصص</t>
  </si>
  <si>
    <t>المجموع العام</t>
  </si>
  <si>
    <t>اعــــــــــــــداد الخريجين في جامعة البعث حسب المحافظة والجنس والقسم للعام الدراسي 2012/2011( تعليم مفتوح )</t>
  </si>
  <si>
    <t>البرنامج</t>
  </si>
  <si>
    <t>مج</t>
  </si>
  <si>
    <t>الترجمة</t>
  </si>
  <si>
    <t>تعميق التاهيل التربوي</t>
  </si>
  <si>
    <t xml:space="preserve"> الزراعة واستصلاح الاراضي </t>
  </si>
  <si>
    <t>التسويق الالكتروني</t>
  </si>
  <si>
    <t>الدراسات القانونية</t>
  </si>
  <si>
    <t>أعــــــــــداد خريجي جامعة البعث للعام الدراسي 2011-2012 حسب الجنس والجنسية / تعليم مفتوح</t>
  </si>
  <si>
    <t>سوري</t>
  </si>
  <si>
    <t>فلسطيني</t>
  </si>
  <si>
    <t>فلسطيني غير مقيم</t>
  </si>
  <si>
    <t xml:space="preserve">لبناني </t>
  </si>
  <si>
    <t>عراقي</t>
  </si>
  <si>
    <t>عربي</t>
  </si>
  <si>
    <t>أجنبي</t>
  </si>
  <si>
    <t>ذكور</t>
  </si>
  <si>
    <t>اناث</t>
  </si>
  <si>
    <t>أعــــــــــــداد خريجو طلاب الدراسات العليا في جامعة البعث حسب الجنسية والجنس والقسم للعام الدراسي 2011-2012( تعليم عام )</t>
  </si>
  <si>
    <t>فلسطيني مقيم</t>
  </si>
  <si>
    <t>لبناني</t>
  </si>
  <si>
    <t xml:space="preserve">  أجنبي</t>
  </si>
  <si>
    <t>التربية الثالثة</t>
  </si>
  <si>
    <t xml:space="preserve">أعداد خريجو المعاهد التقانية في جامعة البعث حسب المحافظات واالجنس والقسم للعام الدراسي 2011-2012  / تعليم عام / </t>
  </si>
  <si>
    <t>المعهد</t>
  </si>
  <si>
    <t>القسم</t>
  </si>
  <si>
    <t>هندسي</t>
  </si>
  <si>
    <t>رسم وانشاء</t>
  </si>
  <si>
    <t>انشاءات</t>
  </si>
  <si>
    <t>مساحة</t>
  </si>
  <si>
    <t>هندسة صحية وبيئة</t>
  </si>
  <si>
    <t>اسنان</t>
  </si>
  <si>
    <t>تعويضات</t>
  </si>
  <si>
    <t>مساعدات</t>
  </si>
  <si>
    <t>بيطري</t>
  </si>
  <si>
    <t>مخابر</t>
  </si>
  <si>
    <t>دواجن</t>
  </si>
  <si>
    <t>رعاية</t>
  </si>
  <si>
    <t>كمبيوتر حمص</t>
  </si>
  <si>
    <t>كمبيوتر حماه</t>
  </si>
  <si>
    <t>زراعي حمص</t>
  </si>
  <si>
    <t>الزراعي سقيلبية</t>
  </si>
  <si>
    <t>لشؤون البادية والتصحر بتدمر</t>
  </si>
  <si>
    <t>للخدمات الطبية الطارئة</t>
  </si>
  <si>
    <t xml:space="preserve">المجموع العام </t>
  </si>
  <si>
    <t>لشؤون الباديةوالتصحر بتدمر</t>
  </si>
  <si>
    <t xml:space="preserve">أعداد خريجو المعاهد التقانية في جامعة البعث حسب الجنسية واالجنس والقسم للعام الدراسي 2011-2012  / تعليم عام / </t>
  </si>
  <si>
    <t xml:space="preserve">أعداد خريجو المعاهد التقانية في جامعة البعث حسب الجنسية واالجنس والقسم للعام الدراسي 2011-2012  / تعليم موازي / </t>
  </si>
  <si>
    <t>اعــــــــــــــداد الخريجين في جامعة البعث حسب المحافظة والجنس والقسم للعام الدراسي 2012/2011( تعليم عام)</t>
  </si>
  <si>
    <t>المحافظة</t>
  </si>
  <si>
    <t>لغة عربية</t>
  </si>
  <si>
    <t>لغة انكليزية</t>
  </si>
  <si>
    <t>لغة فرنسية</t>
  </si>
  <si>
    <t>تاريخ</t>
  </si>
  <si>
    <t>لغة فارسية</t>
  </si>
  <si>
    <t>الاداب الثانية</t>
  </si>
  <si>
    <t>معلم صف</t>
  </si>
  <si>
    <t>مناهج تقنيات</t>
  </si>
  <si>
    <t>مناهج ادارة</t>
  </si>
  <si>
    <t>ارشاد نفسي</t>
  </si>
  <si>
    <t>رياض اطفال</t>
  </si>
  <si>
    <t>الصيدلة</t>
  </si>
  <si>
    <t>الطب</t>
  </si>
  <si>
    <t>قوى</t>
  </si>
  <si>
    <t>انتاج</t>
  </si>
  <si>
    <t>طاقة</t>
  </si>
  <si>
    <t>الكترون واتصالات</t>
  </si>
  <si>
    <t>تحكم الي</t>
  </si>
  <si>
    <t>ميكاترونيك</t>
  </si>
  <si>
    <t>الهندسة الكيميائية والبترولية</t>
  </si>
  <si>
    <t>بترول</t>
  </si>
  <si>
    <t>كيمياء</t>
  </si>
  <si>
    <t>غذائية</t>
  </si>
  <si>
    <t>غزل ونسيج</t>
  </si>
  <si>
    <t>الهندسة المعلوماتية</t>
  </si>
  <si>
    <t>رياضيات</t>
  </si>
  <si>
    <t>تحليل رياضي</t>
  </si>
  <si>
    <t>ميكانيك</t>
  </si>
  <si>
    <t>انفورماتيك</t>
  </si>
  <si>
    <t>فيزياء وكيمياء</t>
  </si>
  <si>
    <t>كيمياء تطبيقية</t>
  </si>
  <si>
    <t xml:space="preserve">فيزياء </t>
  </si>
  <si>
    <t>جبر</t>
  </si>
  <si>
    <t>جيولوجيا</t>
  </si>
  <si>
    <t>علم الحياة</t>
  </si>
  <si>
    <t>احصاء رياضي</t>
  </si>
  <si>
    <t>الاقتصاد</t>
  </si>
  <si>
    <t>التربية الثانية</t>
  </si>
  <si>
    <t>التربية الرياضية</t>
  </si>
  <si>
    <t>التربية الموسيقية</t>
  </si>
  <si>
    <t>العلوم الصحية</t>
  </si>
  <si>
    <t>السياحة</t>
  </si>
  <si>
    <t>التمريض</t>
  </si>
  <si>
    <t>الحقوق</t>
  </si>
  <si>
    <t>اعــــــــــــــداد الخريجين في جامعة البعث حسب المحافظة والجنس والقسم للعام الدراسي 2012/2011( تعليم عام )</t>
  </si>
  <si>
    <t xml:space="preserve">فلسطيني مقيم </t>
  </si>
  <si>
    <t>اعــــــــــــــداد الخريجين في جامعة البعث حسب المحافظة والجنس والقسم للعام الدراسي 2012/2011( تعليم موازي)</t>
  </si>
  <si>
    <t>طب بشري ثانية</t>
  </si>
  <si>
    <t>زراعة ثانية</t>
  </si>
  <si>
    <t>اعــــــــــــــداد الخريجين في جامعة البعث حسب المحافظة والجنس والقسم للعام الدراسي 2012/2011( تعليم موزي )</t>
  </si>
  <si>
    <t xml:space="preserve">أعداد خريجو المعاهد التقانية في جامعة البعث حسب المحافظات واالجنس والقسم للعام الدراسي 2011-2012  / تعليم موازي/ </t>
  </si>
  <si>
    <t>إجمالي</t>
  </si>
  <si>
    <t>أعــــــــــــداد خريجو طلاب الدراسات العليا في جامعة البعث حسب الجنسية والجنس والقسم للعام الدراسي 2011-2012( تعليم موازي )</t>
  </si>
  <si>
    <t>أعــــــــــــداد خريجو طلاب الدراسات العليا في جامعة البعث حسب المحافظة والجنس والقسم للعام الدراسي 2011-2012( تعليم موازي )</t>
  </si>
  <si>
    <t>أستاذ</t>
  </si>
  <si>
    <t>مدرس</t>
  </si>
  <si>
    <t>متعاقدون</t>
  </si>
  <si>
    <t>هيئة فنية</t>
  </si>
  <si>
    <t>االسياحة</t>
  </si>
  <si>
    <t>معهد تعليم اللغات</t>
  </si>
  <si>
    <t>العلوم الثانية</t>
  </si>
  <si>
    <t>زراعة الثانية</t>
  </si>
  <si>
    <t>أعـــــــــــــداد أعضاء الهيئة التعليمية حسب الجنس للعام 2011-2012</t>
  </si>
  <si>
    <t>العدد التراكمي للموفدين</t>
  </si>
  <si>
    <t>الموفدين خلال العام 2012</t>
  </si>
  <si>
    <t>العائدئن من الايفاد</t>
  </si>
  <si>
    <t>أعــــــــــداد الموفدين والعائدين من الايفاد للعام الدراسي 2011-2012</t>
  </si>
  <si>
    <t>معيدون</t>
  </si>
</sst>
</file>

<file path=xl/styles.xml><?xml version="1.0" encoding="utf-8"?>
<styleSheet xmlns="http://schemas.openxmlformats.org/spreadsheetml/2006/main">
  <fonts count="16">
    <font>
      <sz val="11"/>
      <color theme="1"/>
      <name val="Arial"/>
      <family val="2"/>
      <charset val="178"/>
      <scheme val="minor"/>
    </font>
    <font>
      <sz val="16"/>
      <color theme="1"/>
      <name val="Arial"/>
      <family val="2"/>
      <scheme val="minor"/>
    </font>
    <font>
      <sz val="14"/>
      <color theme="1"/>
      <name val="Arial"/>
      <family val="2"/>
      <charset val="178"/>
      <scheme val="minor"/>
    </font>
    <font>
      <sz val="14"/>
      <color theme="1"/>
      <name val="Simplified Arabic"/>
      <charset val="178"/>
    </font>
    <font>
      <sz val="14"/>
      <color indexed="8"/>
      <name val="Simplified Arabic"/>
      <charset val="178"/>
    </font>
    <font>
      <b/>
      <sz val="14"/>
      <color theme="1"/>
      <name val="Simplified Arabic"/>
      <charset val="178"/>
    </font>
    <font>
      <b/>
      <sz val="14"/>
      <color indexed="8"/>
      <name val="Simplified Arabic"/>
      <charset val="178"/>
    </font>
    <font>
      <sz val="18"/>
      <color theme="1"/>
      <name val="Simplified Arabic"/>
      <charset val="178"/>
    </font>
    <font>
      <sz val="24"/>
      <color theme="1"/>
      <name val="Simplified Arabic"/>
      <charset val="178"/>
    </font>
    <font>
      <sz val="14"/>
      <color theme="1"/>
      <name val="Arial"/>
      <family val="2"/>
      <scheme val="minor"/>
    </font>
    <font>
      <sz val="22"/>
      <color theme="1"/>
      <name val="Simplified Arabic"/>
      <charset val="178"/>
    </font>
    <font>
      <sz val="16"/>
      <color theme="1"/>
      <name val="Simplified Arabic"/>
      <charset val="178"/>
    </font>
    <font>
      <sz val="20"/>
      <color theme="1"/>
      <name val="Arial"/>
      <family val="2"/>
      <scheme val="minor"/>
    </font>
    <font>
      <sz val="16"/>
      <color indexed="8"/>
      <name val="Simplified Arabic"/>
      <charset val="178"/>
    </font>
    <font>
      <sz val="72"/>
      <color theme="1"/>
      <name val="Simplified Arabic"/>
      <charset val="178"/>
    </font>
    <font>
      <sz val="14"/>
      <color theme="1"/>
      <name val="Simplified Arabic"/>
      <family val="1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0" fillId="0" borderId="0" xfId="0" applyAlignment="1">
      <alignment readingOrder="2"/>
    </xf>
    <xf numFmtId="0" fontId="0" fillId="0" borderId="0" xfId="0" applyBorder="1" applyAlignment="1">
      <alignment readingOrder="2"/>
    </xf>
    <xf numFmtId="0" fontId="2" fillId="0" borderId="0" xfId="0" applyFont="1"/>
    <xf numFmtId="0" fontId="0" fillId="0" borderId="0" xfId="0" applyBorder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 readingOrder="2"/>
    </xf>
    <xf numFmtId="0" fontId="3" fillId="0" borderId="0" xfId="0" applyFont="1" applyBorder="1" applyAlignment="1">
      <alignment horizontal="center" vertical="center" readingOrder="2"/>
    </xf>
    <xf numFmtId="0" fontId="3" fillId="0" borderId="1" xfId="0" applyFont="1" applyBorder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0" fontId="3" fillId="5" borderId="1" xfId="0" applyFont="1" applyFill="1" applyBorder="1" applyAlignment="1">
      <alignment horizontal="center" vertical="center" readingOrder="2"/>
    </xf>
    <xf numFmtId="0" fontId="4" fillId="5" borderId="1" xfId="0" applyFont="1" applyFill="1" applyBorder="1" applyAlignment="1">
      <alignment horizontal="center" vertical="center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0" borderId="1" xfId="0" applyFont="1" applyBorder="1" applyAlignment="1">
      <alignment horizontal="center" vertical="center" wrapText="1" readingOrder="2"/>
    </xf>
    <xf numFmtId="0" fontId="4" fillId="0" borderId="0" xfId="0" applyFont="1" applyBorder="1" applyAlignment="1">
      <alignment horizontal="center" vertical="center" readingOrder="2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 readingOrder="1"/>
    </xf>
    <xf numFmtId="0" fontId="6" fillId="3" borderId="1" xfId="0" applyFont="1" applyFill="1" applyBorder="1" applyAlignment="1">
      <alignment horizontal="center" readingOrder="1"/>
    </xf>
    <xf numFmtId="0" fontId="4" fillId="6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1" fillId="0" borderId="0" xfId="0" applyFont="1" applyFill="1"/>
    <xf numFmtId="0" fontId="11" fillId="0" borderId="0" xfId="0" applyFont="1"/>
    <xf numFmtId="0" fontId="13" fillId="5" borderId="5" xfId="0" applyFont="1" applyFill="1" applyBorder="1" applyAlignment="1">
      <alignment vertical="center"/>
    </xf>
    <xf numFmtId="0" fontId="13" fillId="5" borderId="6" xfId="0" applyFont="1" applyFill="1" applyBorder="1" applyAlignment="1">
      <alignment vertical="center"/>
    </xf>
    <xf numFmtId="0" fontId="13" fillId="5" borderId="7" xfId="0" applyFont="1" applyFill="1" applyBorder="1" applyAlignment="1">
      <alignment vertical="center"/>
    </xf>
    <xf numFmtId="0" fontId="13" fillId="5" borderId="8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 readingOrder="2"/>
    </xf>
    <xf numFmtId="0" fontId="11" fillId="2" borderId="0" xfId="0" applyFont="1" applyFill="1"/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vertical="center"/>
    </xf>
    <xf numFmtId="0" fontId="11" fillId="0" borderId="1" xfId="0" applyFont="1" applyBorder="1" applyAlignment="1">
      <alignment horizontal="center"/>
    </xf>
    <xf numFmtId="0" fontId="11" fillId="4" borderId="2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/>
    </xf>
    <xf numFmtId="0" fontId="11" fillId="0" borderId="2" xfId="0" applyFont="1" applyBorder="1" applyAlignment="1">
      <alignment vertical="center" wrapText="1"/>
    </xf>
    <xf numFmtId="0" fontId="13" fillId="5" borderId="1" xfId="0" applyFont="1" applyFill="1" applyBorder="1" applyAlignment="1">
      <alignment horizontal="center" readingOrder="2"/>
    </xf>
    <xf numFmtId="0" fontId="11" fillId="5" borderId="1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1" fillId="5" borderId="17" xfId="0" applyFont="1" applyFill="1" applyBorder="1" applyAlignment="1">
      <alignment horizontal="center"/>
    </xf>
    <xf numFmtId="0" fontId="11" fillId="5" borderId="2" xfId="0" applyFont="1" applyFill="1" applyBorder="1" applyAlignment="1">
      <alignment vertical="center"/>
    </xf>
    <xf numFmtId="0" fontId="11" fillId="5" borderId="18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 textRotation="90"/>
    </xf>
    <xf numFmtId="0" fontId="11" fillId="0" borderId="0" xfId="0" applyFont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/>
    <xf numFmtId="0" fontId="0" fillId="0" borderId="0" xfId="0" applyFill="1"/>
    <xf numFmtId="0" fontId="11" fillId="0" borderId="1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textRotation="90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textRotation="90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textRotation="90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textRotation="90"/>
    </xf>
    <xf numFmtId="0" fontId="11" fillId="4" borderId="1" xfId="0" applyFont="1" applyFill="1" applyBorder="1" applyAlignment="1">
      <alignment horizontal="center" vertical="center" textRotation="90"/>
    </xf>
    <xf numFmtId="0" fontId="11" fillId="4" borderId="1" xfId="0" applyFont="1" applyFill="1" applyBorder="1" applyAlignment="1">
      <alignment horizontal="center" vertical="center" textRotation="90" wrapText="1"/>
    </xf>
    <xf numFmtId="0" fontId="11" fillId="0" borderId="0" xfId="0" applyFont="1" applyAlignment="1">
      <alignment horizontal="center"/>
    </xf>
    <xf numFmtId="0" fontId="13" fillId="5" borderId="1" xfId="0" applyFont="1" applyFill="1" applyBorder="1" applyAlignment="1">
      <alignment horizontal="center" vertical="center" readingOrder="2"/>
    </xf>
    <xf numFmtId="0" fontId="13" fillId="5" borderId="1" xfId="0" applyFont="1" applyFill="1" applyBorder="1" applyAlignment="1">
      <alignment horizontal="center" vertical="center" wrapText="1" readingOrder="2"/>
    </xf>
    <xf numFmtId="0" fontId="11" fillId="0" borderId="11" xfId="0" applyFont="1" applyBorder="1" applyAlignment="1">
      <alignment horizontal="center" vertical="center" textRotation="90"/>
    </xf>
    <xf numFmtId="0" fontId="13" fillId="5" borderId="9" xfId="0" applyFont="1" applyFill="1" applyBorder="1" applyAlignment="1">
      <alignment horizontal="center" vertical="center" readingOrder="2"/>
    </xf>
    <xf numFmtId="0" fontId="13" fillId="5" borderId="9" xfId="0" applyFont="1" applyFill="1" applyBorder="1" applyAlignment="1">
      <alignment horizontal="center" vertical="center" wrapText="1" readingOrder="2"/>
    </xf>
    <xf numFmtId="0" fontId="13" fillId="5" borderId="10" xfId="0" applyFont="1" applyFill="1" applyBorder="1" applyAlignment="1">
      <alignment horizontal="center" readingOrder="2"/>
    </xf>
    <xf numFmtId="0" fontId="13" fillId="5" borderId="12" xfId="0" applyFont="1" applyFill="1" applyBorder="1" applyAlignment="1">
      <alignment horizontal="center" readingOrder="2"/>
    </xf>
    <xf numFmtId="0" fontId="13" fillId="5" borderId="19" xfId="0" applyFont="1" applyFill="1" applyBorder="1" applyAlignment="1">
      <alignment horizontal="center"/>
    </xf>
    <xf numFmtId="0" fontId="13" fillId="5" borderId="20" xfId="0" applyFont="1" applyFill="1" applyBorder="1" applyAlignment="1">
      <alignment horizontal="center"/>
    </xf>
    <xf numFmtId="0" fontId="13" fillId="5" borderId="21" xfId="0" applyFont="1" applyFill="1" applyBorder="1" applyAlignment="1">
      <alignment horizontal="center"/>
    </xf>
    <xf numFmtId="0" fontId="13" fillId="5" borderId="22" xfId="0" applyFont="1" applyFill="1" applyBorder="1" applyAlignment="1">
      <alignment horizontal="center"/>
    </xf>
    <xf numFmtId="0" fontId="11" fillId="0" borderId="11" xfId="0" applyFont="1" applyBorder="1" applyAlignment="1">
      <alignment horizontal="center" vertical="center" textRotation="90" wrapText="1"/>
    </xf>
    <xf numFmtId="0" fontId="11" fillId="5" borderId="11" xfId="0" applyFont="1" applyFill="1" applyBorder="1" applyAlignment="1">
      <alignment horizontal="center" vertical="center" textRotation="90"/>
    </xf>
    <xf numFmtId="0" fontId="11" fillId="5" borderId="16" xfId="0" applyFont="1" applyFill="1" applyBorder="1" applyAlignment="1">
      <alignment horizontal="center" vertical="center" textRotation="90"/>
    </xf>
    <xf numFmtId="0" fontId="11" fillId="0" borderId="13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/>
    </xf>
    <xf numFmtId="0" fontId="11" fillId="0" borderId="15" xfId="0" applyFont="1" applyBorder="1" applyAlignment="1">
      <alignment horizontal="center" vertical="center" textRotation="90"/>
    </xf>
    <xf numFmtId="0" fontId="11" fillId="0" borderId="8" xfId="0" applyFont="1" applyBorder="1" applyAlignment="1">
      <alignment horizontal="center" vertical="center" textRotation="90"/>
    </xf>
    <xf numFmtId="0" fontId="11" fillId="5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/>
    </xf>
    <xf numFmtId="0" fontId="11" fillId="4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textRotation="90" wrapText="1"/>
    </xf>
    <xf numFmtId="0" fontId="4" fillId="0" borderId="0" xfId="0" applyFont="1" applyBorder="1" applyAlignment="1">
      <alignment horizontal="center"/>
    </xf>
    <xf numFmtId="0" fontId="4" fillId="6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wrapText="1" readingOrder="2"/>
    </xf>
    <xf numFmtId="0" fontId="4" fillId="5" borderId="1" xfId="0" applyFont="1" applyFill="1" applyBorder="1" applyAlignment="1">
      <alignment horizontal="center" vertical="center" wrapText="1" readingOrder="2"/>
    </xf>
    <xf numFmtId="0" fontId="4" fillId="5" borderId="1" xfId="0" applyFont="1" applyFill="1" applyBorder="1" applyAlignment="1">
      <alignment horizontal="center" vertical="center" readingOrder="2"/>
    </xf>
    <xf numFmtId="0" fontId="4" fillId="4" borderId="1" xfId="0" applyFont="1" applyFill="1" applyBorder="1" applyAlignment="1">
      <alignment horizontal="center" vertical="center" textRotation="90" wrapText="1" readingOrder="2"/>
    </xf>
    <xf numFmtId="0" fontId="6" fillId="0" borderId="0" xfId="0" applyFont="1" applyBorder="1" applyAlignment="1">
      <alignment horizontal="center" vertical="center" readingOrder="2"/>
    </xf>
    <xf numFmtId="0" fontId="4" fillId="0" borderId="0" xfId="0" applyFont="1" applyBorder="1" applyAlignment="1">
      <alignment horizontal="center" vertical="center" readingOrder="2"/>
    </xf>
    <xf numFmtId="0" fontId="12" fillId="0" borderId="0" xfId="0" applyFont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5" borderId="1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ws%2032/Desktop/&#1582;&#1585;&#1610;&#1580;&#1608;%20&#1575;&#1604;&#1608;&#1586;&#1575;&#1585;&#1577;%2020112012/&#1583;&#1585;&#1575;&#1587;&#1575;&#1578;%20&#1593;&#1604;&#1610;&#1575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دراسات موازي محا  ف1"/>
      <sheetName val="دراسات موازي محا  ف2"/>
      <sheetName val="دراسات موازي محا  ت"/>
      <sheetName val="دراسات موازي محا مجموع"/>
      <sheetName val="دراسات عام محا ف1"/>
      <sheetName val="دراسات عام محا ف2"/>
      <sheetName val="دراسات عام محا ت"/>
      <sheetName val="دراسات عام محا مجموع"/>
      <sheetName val="جنسية عام ف1"/>
      <sheetName val="جنسية عام ف2"/>
      <sheetName val="جنسية عام ت"/>
      <sheetName val="جنسية عام مجموع"/>
      <sheetName val="جنسية موازي ف1"/>
      <sheetName val="جنسية موازي ف2"/>
      <sheetName val="جنسية موازي ت"/>
      <sheetName val="جنسية موازي مجموع"/>
      <sheetName val="ورقة1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">
          <cell r="J10">
            <v>4</v>
          </cell>
        </row>
      </sheetData>
      <sheetData sheetId="5">
        <row r="12">
          <cell r="D12">
            <v>0</v>
          </cell>
        </row>
      </sheetData>
      <sheetData sheetId="6">
        <row r="9">
          <cell r="E9">
            <v>1</v>
          </cell>
        </row>
      </sheetData>
      <sheetData sheetId="7"/>
      <sheetData sheetId="8">
        <row r="8">
          <cell r="D8">
            <v>8</v>
          </cell>
          <cell r="E8">
            <v>10</v>
          </cell>
          <cell r="F8">
            <v>1</v>
          </cell>
        </row>
        <row r="11">
          <cell r="D11">
            <v>4</v>
          </cell>
          <cell r="E11">
            <v>2</v>
          </cell>
        </row>
        <row r="12">
          <cell r="E12">
            <v>4</v>
          </cell>
        </row>
        <row r="16">
          <cell r="D16">
            <v>4</v>
          </cell>
          <cell r="E16">
            <v>1</v>
          </cell>
        </row>
        <row r="20">
          <cell r="D20">
            <v>9</v>
          </cell>
          <cell r="E20">
            <v>1</v>
          </cell>
        </row>
        <row r="21">
          <cell r="D21">
            <v>2</v>
          </cell>
        </row>
        <row r="24">
          <cell r="D24">
            <v>1</v>
          </cell>
          <cell r="E24">
            <v>5</v>
          </cell>
        </row>
        <row r="28">
          <cell r="D28">
            <v>1</v>
          </cell>
          <cell r="E28">
            <v>6</v>
          </cell>
        </row>
        <row r="29">
          <cell r="D29">
            <v>1</v>
          </cell>
        </row>
        <row r="31">
          <cell r="D31">
            <v>2</v>
          </cell>
        </row>
        <row r="32">
          <cell r="D32">
            <v>5</v>
          </cell>
          <cell r="E32">
            <v>4</v>
          </cell>
        </row>
        <row r="36">
          <cell r="D36">
            <v>2</v>
          </cell>
          <cell r="E36">
            <v>6</v>
          </cell>
        </row>
        <row r="37">
          <cell r="D37">
            <v>1</v>
          </cell>
        </row>
        <row r="40">
          <cell r="D40">
            <v>2</v>
          </cell>
          <cell r="E40">
            <v>8</v>
          </cell>
        </row>
        <row r="43">
          <cell r="D43">
            <v>1</v>
          </cell>
          <cell r="E43">
            <v>3</v>
          </cell>
        </row>
        <row r="48">
          <cell r="D48">
            <v>5</v>
          </cell>
          <cell r="E48">
            <v>8</v>
          </cell>
        </row>
        <row r="49">
          <cell r="E49">
            <v>1</v>
          </cell>
        </row>
        <row r="52">
          <cell r="D52">
            <v>1</v>
          </cell>
          <cell r="E52">
            <v>2</v>
          </cell>
        </row>
        <row r="54">
          <cell r="D54">
            <v>1</v>
          </cell>
        </row>
      </sheetData>
      <sheetData sheetId="9">
        <row r="31">
          <cell r="D31">
            <v>1</v>
          </cell>
          <cell r="E31">
            <v>2</v>
          </cell>
        </row>
        <row r="43">
          <cell r="D43">
            <v>7</v>
          </cell>
          <cell r="E43">
            <v>19</v>
          </cell>
        </row>
        <row r="51">
          <cell r="D51">
            <v>5</v>
          </cell>
          <cell r="E51">
            <v>5</v>
          </cell>
        </row>
        <row r="52">
          <cell r="D52">
            <v>9</v>
          </cell>
          <cell r="E52">
            <v>8</v>
          </cell>
          <cell r="F52">
            <v>1</v>
          </cell>
        </row>
      </sheetData>
      <sheetData sheetId="10">
        <row r="7">
          <cell r="D7">
            <v>0</v>
          </cell>
          <cell r="E7">
            <v>4</v>
          </cell>
        </row>
        <row r="8">
          <cell r="D8">
            <v>3</v>
          </cell>
          <cell r="E8">
            <v>9</v>
          </cell>
        </row>
        <row r="43">
          <cell r="D43">
            <v>12</v>
          </cell>
          <cell r="E43">
            <v>20</v>
          </cell>
          <cell r="G43">
            <v>1</v>
          </cell>
        </row>
        <row r="51"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</row>
        <row r="54">
          <cell r="D54">
            <v>8</v>
          </cell>
          <cell r="E54">
            <v>4</v>
          </cell>
        </row>
      </sheetData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سمة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31"/>
  <sheetViews>
    <sheetView rightToLeft="1" topLeftCell="E1" zoomScale="70" zoomScaleNormal="70" zoomScaleSheetLayoutView="67" workbookViewId="0">
      <selection activeCell="U1" sqref="U1:Y1048576"/>
    </sheetView>
  </sheetViews>
  <sheetFormatPr defaultRowHeight="27.75"/>
  <cols>
    <col min="1" max="1" width="7.625" style="17" customWidth="1"/>
    <col min="2" max="2" width="12.375" style="17" customWidth="1"/>
    <col min="3" max="19" width="9" style="17" customWidth="1"/>
    <col min="20" max="22" width="9" style="7"/>
  </cols>
  <sheetData>
    <row r="1" spans="1:19">
      <c r="A1" s="118" t="s">
        <v>133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35"/>
    </row>
    <row r="2" spans="1:19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</row>
    <row r="3" spans="1:19">
      <c r="A3" s="110" t="s">
        <v>1</v>
      </c>
      <c r="B3" s="32" t="s">
        <v>88</v>
      </c>
      <c r="C3" s="110" t="s">
        <v>48</v>
      </c>
      <c r="D3" s="110"/>
      <c r="E3" s="110" t="s">
        <v>134</v>
      </c>
      <c r="F3" s="110"/>
      <c r="G3" s="119" t="s">
        <v>50</v>
      </c>
      <c r="H3" s="119"/>
      <c r="I3" s="110" t="s">
        <v>51</v>
      </c>
      <c r="J3" s="110"/>
      <c r="K3" s="110" t="s">
        <v>52</v>
      </c>
      <c r="L3" s="110"/>
      <c r="M3" s="110" t="s">
        <v>53</v>
      </c>
      <c r="N3" s="110"/>
      <c r="O3" s="110" t="s">
        <v>54</v>
      </c>
      <c r="P3" s="110"/>
      <c r="Q3" s="120" t="s">
        <v>16</v>
      </c>
      <c r="R3" s="121"/>
      <c r="S3" s="122"/>
    </row>
    <row r="4" spans="1:19">
      <c r="A4" s="110"/>
      <c r="B4" s="32" t="s">
        <v>64</v>
      </c>
      <c r="C4" s="32" t="s">
        <v>55</v>
      </c>
      <c r="D4" s="32" t="s">
        <v>56</v>
      </c>
      <c r="E4" s="32" t="s">
        <v>55</v>
      </c>
      <c r="F4" s="32" t="s">
        <v>56</v>
      </c>
      <c r="G4" s="32" t="s">
        <v>55</v>
      </c>
      <c r="H4" s="32" t="s">
        <v>56</v>
      </c>
      <c r="I4" s="32" t="s">
        <v>55</v>
      </c>
      <c r="J4" s="32" t="s">
        <v>56</v>
      </c>
      <c r="K4" s="32" t="s">
        <v>55</v>
      </c>
      <c r="L4" s="32" t="s">
        <v>56</v>
      </c>
      <c r="M4" s="32" t="s">
        <v>55</v>
      </c>
      <c r="N4" s="32" t="s">
        <v>56</v>
      </c>
      <c r="O4" s="32" t="s">
        <v>55</v>
      </c>
      <c r="P4" s="32" t="s">
        <v>56</v>
      </c>
      <c r="Q4" s="32" t="s">
        <v>55</v>
      </c>
      <c r="R4" s="32" t="s">
        <v>56</v>
      </c>
      <c r="S4" s="32" t="s">
        <v>140</v>
      </c>
    </row>
    <row r="5" spans="1:19">
      <c r="A5" s="115" t="s">
        <v>20</v>
      </c>
      <c r="B5" s="33" t="s">
        <v>89</v>
      </c>
      <c r="C5" s="33">
        <v>76</v>
      </c>
      <c r="D5" s="33">
        <v>190</v>
      </c>
      <c r="E5" s="33">
        <v>1</v>
      </c>
      <c r="F5" s="33">
        <v>1</v>
      </c>
      <c r="G5" s="33">
        <v>0</v>
      </c>
      <c r="H5" s="33">
        <v>0</v>
      </c>
      <c r="I5" s="33">
        <v>0</v>
      </c>
      <c r="J5" s="33">
        <v>2</v>
      </c>
      <c r="K5" s="33">
        <v>0</v>
      </c>
      <c r="L5" s="33">
        <v>0</v>
      </c>
      <c r="M5" s="33">
        <v>0</v>
      </c>
      <c r="N5" s="33">
        <v>0</v>
      </c>
      <c r="O5" s="33">
        <v>0</v>
      </c>
      <c r="P5" s="33">
        <v>0</v>
      </c>
      <c r="Q5" s="32">
        <f>O5+M5+K5+I5+G5+E5+C5</f>
        <v>77</v>
      </c>
      <c r="R5" s="32">
        <f>P5+N5+L5+J5+H5+F5+D5</f>
        <v>193</v>
      </c>
      <c r="S5" s="32">
        <f>R5+Q5</f>
        <v>270</v>
      </c>
    </row>
    <row r="6" spans="1:19">
      <c r="A6" s="115"/>
      <c r="B6" s="33" t="s">
        <v>90</v>
      </c>
      <c r="C6" s="33">
        <v>110</v>
      </c>
      <c r="D6" s="33">
        <v>353</v>
      </c>
      <c r="E6" s="33">
        <v>2</v>
      </c>
      <c r="F6" s="33">
        <v>5</v>
      </c>
      <c r="G6" s="33">
        <v>0</v>
      </c>
      <c r="H6" s="33">
        <v>0</v>
      </c>
      <c r="I6" s="33">
        <v>1</v>
      </c>
      <c r="J6" s="33">
        <v>4</v>
      </c>
      <c r="K6" s="33">
        <v>0</v>
      </c>
      <c r="L6" s="33">
        <v>0</v>
      </c>
      <c r="M6" s="33">
        <v>1</v>
      </c>
      <c r="N6" s="33">
        <v>1</v>
      </c>
      <c r="O6" s="33">
        <v>0</v>
      </c>
      <c r="P6" s="33">
        <v>1</v>
      </c>
      <c r="Q6" s="32">
        <f t="shared" ref="Q6:R57" si="0">O6+M6+K6+I6+G6+E6+C6</f>
        <v>114</v>
      </c>
      <c r="R6" s="32">
        <f t="shared" si="0"/>
        <v>364</v>
      </c>
      <c r="S6" s="32">
        <f t="shared" ref="S6:S57" si="1">R6+Q6</f>
        <v>478</v>
      </c>
    </row>
    <row r="7" spans="1:19">
      <c r="A7" s="115"/>
      <c r="B7" s="33" t="s">
        <v>91</v>
      </c>
      <c r="C7" s="33">
        <v>32</v>
      </c>
      <c r="D7" s="33">
        <v>189</v>
      </c>
      <c r="E7" s="33">
        <v>0</v>
      </c>
      <c r="F7" s="33">
        <v>0</v>
      </c>
      <c r="G7" s="33">
        <v>0</v>
      </c>
      <c r="H7" s="33">
        <v>0</v>
      </c>
      <c r="I7" s="33">
        <v>1</v>
      </c>
      <c r="J7" s="33">
        <v>2</v>
      </c>
      <c r="K7" s="33">
        <v>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2">
        <f t="shared" si="0"/>
        <v>33</v>
      </c>
      <c r="R7" s="32">
        <f t="shared" si="0"/>
        <v>191</v>
      </c>
      <c r="S7" s="32">
        <f t="shared" si="1"/>
        <v>224</v>
      </c>
    </row>
    <row r="8" spans="1:19">
      <c r="A8" s="115"/>
      <c r="B8" s="33" t="s">
        <v>92</v>
      </c>
      <c r="C8" s="33">
        <v>69</v>
      </c>
      <c r="D8" s="33">
        <v>103</v>
      </c>
      <c r="E8" s="33">
        <v>0</v>
      </c>
      <c r="F8" s="33">
        <v>0</v>
      </c>
      <c r="G8" s="33">
        <v>0</v>
      </c>
      <c r="H8" s="33">
        <v>0</v>
      </c>
      <c r="I8" s="33">
        <v>0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2">
        <f t="shared" si="0"/>
        <v>69</v>
      </c>
      <c r="R8" s="32">
        <f t="shared" si="0"/>
        <v>103</v>
      </c>
      <c r="S8" s="32">
        <f t="shared" si="1"/>
        <v>172</v>
      </c>
    </row>
    <row r="9" spans="1:19">
      <c r="A9" s="115"/>
      <c r="B9" s="33" t="s">
        <v>93</v>
      </c>
      <c r="C9" s="33">
        <v>12</v>
      </c>
      <c r="D9" s="33">
        <v>29</v>
      </c>
      <c r="E9" s="33">
        <v>0</v>
      </c>
      <c r="F9" s="33">
        <v>0</v>
      </c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2">
        <f t="shared" si="0"/>
        <v>12</v>
      </c>
      <c r="R9" s="32">
        <f t="shared" si="0"/>
        <v>29</v>
      </c>
      <c r="S9" s="32">
        <f t="shared" si="1"/>
        <v>41</v>
      </c>
    </row>
    <row r="10" spans="1:19">
      <c r="A10" s="115"/>
      <c r="B10" s="34" t="s">
        <v>16</v>
      </c>
      <c r="C10" s="34">
        <f>SUM(C5:C9)</f>
        <v>299</v>
      </c>
      <c r="D10" s="34">
        <f t="shared" ref="D10:O10" si="2">SUM(D5:D9)</f>
        <v>864</v>
      </c>
      <c r="E10" s="34">
        <f t="shared" si="2"/>
        <v>3</v>
      </c>
      <c r="F10" s="34">
        <f t="shared" si="2"/>
        <v>6</v>
      </c>
      <c r="G10" s="34">
        <f t="shared" si="2"/>
        <v>0</v>
      </c>
      <c r="H10" s="34">
        <f t="shared" si="2"/>
        <v>0</v>
      </c>
      <c r="I10" s="34">
        <f t="shared" si="2"/>
        <v>2</v>
      </c>
      <c r="J10" s="34">
        <f t="shared" si="2"/>
        <v>8</v>
      </c>
      <c r="K10" s="34">
        <f t="shared" si="2"/>
        <v>0</v>
      </c>
      <c r="L10" s="34">
        <f t="shared" si="2"/>
        <v>0</v>
      </c>
      <c r="M10" s="34">
        <f t="shared" si="2"/>
        <v>1</v>
      </c>
      <c r="N10" s="34">
        <f t="shared" si="2"/>
        <v>1</v>
      </c>
      <c r="O10" s="34">
        <f t="shared" si="2"/>
        <v>0</v>
      </c>
      <c r="P10" s="34">
        <f>SUM(P5:P9)</f>
        <v>1</v>
      </c>
      <c r="Q10" s="32">
        <f t="shared" si="0"/>
        <v>305</v>
      </c>
      <c r="R10" s="32">
        <f t="shared" si="0"/>
        <v>880</v>
      </c>
      <c r="S10" s="32">
        <f t="shared" si="1"/>
        <v>1185</v>
      </c>
    </row>
    <row r="11" spans="1:19">
      <c r="A11" s="115" t="s">
        <v>94</v>
      </c>
      <c r="B11" s="33" t="s">
        <v>89</v>
      </c>
      <c r="C11" s="33">
        <v>10</v>
      </c>
      <c r="D11" s="33">
        <v>74</v>
      </c>
      <c r="E11" s="33">
        <v>1</v>
      </c>
      <c r="F11" s="33">
        <v>2</v>
      </c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2">
        <f t="shared" si="0"/>
        <v>11</v>
      </c>
      <c r="R11" s="32">
        <f t="shared" si="0"/>
        <v>76</v>
      </c>
      <c r="S11" s="32">
        <f t="shared" si="1"/>
        <v>87</v>
      </c>
    </row>
    <row r="12" spans="1:19">
      <c r="A12" s="115"/>
      <c r="B12" s="33" t="s">
        <v>90</v>
      </c>
      <c r="C12" s="33">
        <v>23</v>
      </c>
      <c r="D12" s="33">
        <v>120</v>
      </c>
      <c r="E12" s="33">
        <v>1</v>
      </c>
      <c r="F12" s="33">
        <v>1</v>
      </c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2">
        <f t="shared" si="0"/>
        <v>24</v>
      </c>
      <c r="R12" s="32">
        <f t="shared" si="0"/>
        <v>121</v>
      </c>
      <c r="S12" s="32">
        <f t="shared" si="1"/>
        <v>145</v>
      </c>
    </row>
    <row r="13" spans="1:19">
      <c r="A13" s="115"/>
      <c r="B13" s="33" t="s">
        <v>91</v>
      </c>
      <c r="C13" s="33">
        <v>0</v>
      </c>
      <c r="D13" s="33">
        <v>0</v>
      </c>
      <c r="E13" s="33">
        <v>0</v>
      </c>
      <c r="F13" s="33">
        <v>0</v>
      </c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2">
        <f t="shared" si="0"/>
        <v>0</v>
      </c>
      <c r="R13" s="32">
        <f t="shared" si="0"/>
        <v>0</v>
      </c>
      <c r="S13" s="32">
        <f t="shared" si="1"/>
        <v>0</v>
      </c>
    </row>
    <row r="14" spans="1:19">
      <c r="A14" s="115"/>
      <c r="B14" s="34" t="s">
        <v>16</v>
      </c>
      <c r="C14" s="34">
        <f>SUM(C11:C13)</f>
        <v>33</v>
      </c>
      <c r="D14" s="34">
        <f t="shared" ref="D14:P14" si="3">SUM(D11:D13)</f>
        <v>194</v>
      </c>
      <c r="E14" s="34">
        <f t="shared" si="3"/>
        <v>2</v>
      </c>
      <c r="F14" s="34">
        <f t="shared" si="3"/>
        <v>3</v>
      </c>
      <c r="G14" s="34">
        <f t="shared" si="3"/>
        <v>0</v>
      </c>
      <c r="H14" s="34">
        <f t="shared" si="3"/>
        <v>0</v>
      </c>
      <c r="I14" s="34">
        <f t="shared" si="3"/>
        <v>0</v>
      </c>
      <c r="J14" s="34">
        <f t="shared" si="3"/>
        <v>0</v>
      </c>
      <c r="K14" s="34">
        <f t="shared" si="3"/>
        <v>0</v>
      </c>
      <c r="L14" s="34">
        <f t="shared" si="3"/>
        <v>0</v>
      </c>
      <c r="M14" s="34">
        <f t="shared" si="3"/>
        <v>0</v>
      </c>
      <c r="N14" s="34">
        <f t="shared" si="3"/>
        <v>0</v>
      </c>
      <c r="O14" s="34">
        <f t="shared" si="3"/>
        <v>0</v>
      </c>
      <c r="P14" s="34">
        <f t="shared" si="3"/>
        <v>0</v>
      </c>
      <c r="Q14" s="32">
        <f t="shared" si="0"/>
        <v>35</v>
      </c>
      <c r="R14" s="32">
        <f t="shared" si="0"/>
        <v>197</v>
      </c>
      <c r="S14" s="32">
        <f t="shared" si="1"/>
        <v>232</v>
      </c>
    </row>
    <row r="15" spans="1:19">
      <c r="A15" s="115" t="s">
        <v>25</v>
      </c>
      <c r="B15" s="33" t="s">
        <v>95</v>
      </c>
      <c r="C15" s="33">
        <v>23</v>
      </c>
      <c r="D15" s="33">
        <v>238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1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2">
        <f t="shared" si="0"/>
        <v>23</v>
      </c>
      <c r="R15" s="32">
        <f t="shared" si="0"/>
        <v>239</v>
      </c>
      <c r="S15" s="32">
        <f t="shared" si="1"/>
        <v>262</v>
      </c>
    </row>
    <row r="16" spans="1:19">
      <c r="A16" s="115"/>
      <c r="B16" s="33" t="s">
        <v>96</v>
      </c>
      <c r="C16" s="33">
        <v>16</v>
      </c>
      <c r="D16" s="33">
        <v>38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2">
        <f t="shared" si="0"/>
        <v>16</v>
      </c>
      <c r="R16" s="32">
        <f t="shared" si="0"/>
        <v>38</v>
      </c>
      <c r="S16" s="32">
        <f t="shared" si="1"/>
        <v>54</v>
      </c>
    </row>
    <row r="17" spans="1:19">
      <c r="A17" s="115"/>
      <c r="B17" s="33" t="s">
        <v>97</v>
      </c>
      <c r="C17" s="33">
        <v>7</v>
      </c>
      <c r="D17" s="33">
        <v>50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1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2">
        <f t="shared" si="0"/>
        <v>7</v>
      </c>
      <c r="R17" s="32">
        <f t="shared" si="0"/>
        <v>51</v>
      </c>
      <c r="S17" s="32">
        <f t="shared" si="1"/>
        <v>58</v>
      </c>
    </row>
    <row r="18" spans="1:19">
      <c r="A18" s="115"/>
      <c r="B18" s="33" t="s">
        <v>98</v>
      </c>
      <c r="C18" s="33">
        <v>16</v>
      </c>
      <c r="D18" s="33">
        <v>123</v>
      </c>
      <c r="E18" s="33">
        <v>0</v>
      </c>
      <c r="F18" s="33">
        <v>3</v>
      </c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2">
        <f t="shared" si="0"/>
        <v>16</v>
      </c>
      <c r="R18" s="32">
        <f t="shared" si="0"/>
        <v>126</v>
      </c>
      <c r="S18" s="32">
        <f t="shared" si="1"/>
        <v>142</v>
      </c>
    </row>
    <row r="19" spans="1:19">
      <c r="A19" s="115"/>
      <c r="B19" s="33" t="s">
        <v>99</v>
      </c>
      <c r="C19" s="33">
        <v>0</v>
      </c>
      <c r="D19" s="33">
        <v>66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1</v>
      </c>
      <c r="O19" s="33">
        <v>0</v>
      </c>
      <c r="P19" s="33">
        <v>0</v>
      </c>
      <c r="Q19" s="32">
        <f t="shared" si="0"/>
        <v>0</v>
      </c>
      <c r="R19" s="32">
        <f t="shared" si="0"/>
        <v>67</v>
      </c>
      <c r="S19" s="32">
        <f t="shared" si="1"/>
        <v>67</v>
      </c>
    </row>
    <row r="20" spans="1:19">
      <c r="A20" s="115"/>
      <c r="B20" s="34" t="s">
        <v>16</v>
      </c>
      <c r="C20" s="34">
        <f>SUM(C15:C19)</f>
        <v>62</v>
      </c>
      <c r="D20" s="34">
        <f t="shared" ref="D20:P20" si="4">SUM(D15:D19)</f>
        <v>515</v>
      </c>
      <c r="E20" s="34">
        <f t="shared" si="4"/>
        <v>0</v>
      </c>
      <c r="F20" s="34">
        <f t="shared" si="4"/>
        <v>3</v>
      </c>
      <c r="G20" s="34">
        <f t="shared" si="4"/>
        <v>0</v>
      </c>
      <c r="H20" s="34">
        <f t="shared" si="4"/>
        <v>0</v>
      </c>
      <c r="I20" s="34">
        <f t="shared" si="4"/>
        <v>0</v>
      </c>
      <c r="J20" s="34">
        <f t="shared" si="4"/>
        <v>2</v>
      </c>
      <c r="K20" s="34">
        <f t="shared" si="4"/>
        <v>0</v>
      </c>
      <c r="L20" s="34">
        <f t="shared" si="4"/>
        <v>0</v>
      </c>
      <c r="M20" s="34">
        <f t="shared" si="4"/>
        <v>0</v>
      </c>
      <c r="N20" s="34">
        <f t="shared" si="4"/>
        <v>1</v>
      </c>
      <c r="O20" s="34">
        <f t="shared" si="4"/>
        <v>0</v>
      </c>
      <c r="P20" s="34">
        <f t="shared" si="4"/>
        <v>0</v>
      </c>
      <c r="Q20" s="32">
        <f t="shared" si="0"/>
        <v>62</v>
      </c>
      <c r="R20" s="32">
        <f t="shared" si="0"/>
        <v>521</v>
      </c>
      <c r="S20" s="32">
        <f t="shared" si="1"/>
        <v>583</v>
      </c>
    </row>
    <row r="21" spans="1:19">
      <c r="A21" s="109" t="s">
        <v>100</v>
      </c>
      <c r="B21" s="109"/>
      <c r="C21" s="33">
        <v>32</v>
      </c>
      <c r="D21" s="33">
        <v>149</v>
      </c>
      <c r="E21" s="33">
        <v>0</v>
      </c>
      <c r="F21" s="33">
        <v>0</v>
      </c>
      <c r="G21" s="33">
        <v>0</v>
      </c>
      <c r="H21" s="33">
        <v>0</v>
      </c>
      <c r="I21" s="33">
        <v>4</v>
      </c>
      <c r="J21" s="33">
        <v>4</v>
      </c>
      <c r="K21" s="33">
        <v>0</v>
      </c>
      <c r="L21" s="33">
        <v>0</v>
      </c>
      <c r="M21" s="33">
        <v>0</v>
      </c>
      <c r="N21" s="33">
        <v>0</v>
      </c>
      <c r="O21" s="33">
        <v>1</v>
      </c>
      <c r="P21" s="33">
        <v>0</v>
      </c>
      <c r="Q21" s="32">
        <f t="shared" si="0"/>
        <v>37</v>
      </c>
      <c r="R21" s="32">
        <f t="shared" si="0"/>
        <v>153</v>
      </c>
      <c r="S21" s="32">
        <f t="shared" si="1"/>
        <v>190</v>
      </c>
    </row>
    <row r="22" spans="1:19">
      <c r="A22" s="109" t="s">
        <v>101</v>
      </c>
      <c r="B22" s="109"/>
      <c r="C22" s="33">
        <v>175</v>
      </c>
      <c r="D22" s="33">
        <v>102</v>
      </c>
      <c r="E22" s="33">
        <v>5</v>
      </c>
      <c r="F22" s="33">
        <v>2</v>
      </c>
      <c r="G22" s="33">
        <v>0</v>
      </c>
      <c r="H22" s="33">
        <v>0</v>
      </c>
      <c r="I22" s="33">
        <v>8</v>
      </c>
      <c r="J22" s="33">
        <v>0</v>
      </c>
      <c r="K22" s="33">
        <v>0</v>
      </c>
      <c r="L22" s="33">
        <v>0</v>
      </c>
      <c r="M22" s="33">
        <v>1</v>
      </c>
      <c r="N22" s="33">
        <v>2</v>
      </c>
      <c r="O22" s="33">
        <v>1</v>
      </c>
      <c r="P22" s="33">
        <v>4</v>
      </c>
      <c r="Q22" s="32">
        <f t="shared" si="0"/>
        <v>190</v>
      </c>
      <c r="R22" s="32">
        <f t="shared" si="0"/>
        <v>110</v>
      </c>
      <c r="S22" s="32">
        <f t="shared" si="1"/>
        <v>300</v>
      </c>
    </row>
    <row r="23" spans="1:19">
      <c r="A23" s="109" t="s">
        <v>26</v>
      </c>
      <c r="B23" s="109"/>
      <c r="C23" s="33">
        <v>45</v>
      </c>
      <c r="D23" s="33">
        <v>34</v>
      </c>
      <c r="E23" s="33">
        <v>2</v>
      </c>
      <c r="F23" s="33">
        <v>1</v>
      </c>
      <c r="G23" s="33">
        <v>1</v>
      </c>
      <c r="H23" s="33">
        <v>0</v>
      </c>
      <c r="I23" s="33">
        <v>3</v>
      </c>
      <c r="J23" s="33">
        <v>0</v>
      </c>
      <c r="K23" s="33">
        <v>0</v>
      </c>
      <c r="L23" s="33">
        <v>0</v>
      </c>
      <c r="M23" s="33">
        <v>4</v>
      </c>
      <c r="N23" s="33">
        <v>0</v>
      </c>
      <c r="O23" s="33">
        <v>0</v>
      </c>
      <c r="P23" s="33">
        <v>0</v>
      </c>
      <c r="Q23" s="32">
        <f t="shared" si="0"/>
        <v>55</v>
      </c>
      <c r="R23" s="32">
        <f t="shared" si="0"/>
        <v>35</v>
      </c>
      <c r="S23" s="32">
        <f t="shared" si="1"/>
        <v>90</v>
      </c>
    </row>
    <row r="24" spans="1:19">
      <c r="A24" s="109" t="s">
        <v>27</v>
      </c>
      <c r="B24" s="109"/>
      <c r="C24" s="33">
        <v>126</v>
      </c>
      <c r="D24" s="33">
        <v>18</v>
      </c>
      <c r="E24" s="33">
        <v>7</v>
      </c>
      <c r="F24" s="33">
        <v>1</v>
      </c>
      <c r="G24" s="33">
        <v>0</v>
      </c>
      <c r="H24" s="33">
        <v>0</v>
      </c>
      <c r="I24" s="33">
        <v>1</v>
      </c>
      <c r="J24" s="33">
        <v>0</v>
      </c>
      <c r="K24" s="33">
        <v>0</v>
      </c>
      <c r="L24" s="33">
        <v>1</v>
      </c>
      <c r="M24" s="33">
        <v>3</v>
      </c>
      <c r="N24" s="33">
        <v>1</v>
      </c>
      <c r="O24" s="33">
        <v>0</v>
      </c>
      <c r="P24" s="33">
        <v>0</v>
      </c>
      <c r="Q24" s="32">
        <f t="shared" si="0"/>
        <v>137</v>
      </c>
      <c r="R24" s="32">
        <f t="shared" si="0"/>
        <v>21</v>
      </c>
      <c r="S24" s="32">
        <f t="shared" si="1"/>
        <v>158</v>
      </c>
    </row>
    <row r="25" spans="1:19">
      <c r="A25" s="113" t="s">
        <v>28</v>
      </c>
      <c r="B25" s="114"/>
      <c r="C25" s="36">
        <v>94</v>
      </c>
      <c r="D25" s="36">
        <v>84</v>
      </c>
      <c r="E25" s="36">
        <v>0</v>
      </c>
      <c r="F25" s="36">
        <v>1</v>
      </c>
      <c r="G25" s="36">
        <v>0</v>
      </c>
      <c r="H25" s="36">
        <v>0</v>
      </c>
      <c r="I25" s="36">
        <v>1</v>
      </c>
      <c r="J25" s="36">
        <v>1</v>
      </c>
      <c r="K25" s="36">
        <v>0</v>
      </c>
      <c r="L25" s="36">
        <v>0</v>
      </c>
      <c r="M25" s="36">
        <v>4</v>
      </c>
      <c r="N25" s="36">
        <v>0</v>
      </c>
      <c r="O25" s="36">
        <v>0</v>
      </c>
      <c r="P25" s="36">
        <v>0</v>
      </c>
      <c r="Q25" s="32">
        <v>99</v>
      </c>
      <c r="R25" s="32">
        <v>86</v>
      </c>
      <c r="S25" s="32">
        <v>185</v>
      </c>
    </row>
    <row r="26" spans="1:19">
      <c r="A26" s="117" t="s">
        <v>29</v>
      </c>
      <c r="B26" s="117"/>
      <c r="C26" s="36">
        <v>28</v>
      </c>
      <c r="D26" s="36">
        <v>39</v>
      </c>
      <c r="E26" s="36">
        <v>0</v>
      </c>
      <c r="F26" s="36">
        <v>3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2">
        <f t="shared" si="0"/>
        <v>28</v>
      </c>
      <c r="R26" s="32">
        <f t="shared" si="0"/>
        <v>42</v>
      </c>
      <c r="S26" s="32">
        <f t="shared" si="1"/>
        <v>70</v>
      </c>
    </row>
    <row r="27" spans="1:19">
      <c r="A27" s="115" t="s">
        <v>30</v>
      </c>
      <c r="B27" s="33" t="s">
        <v>102</v>
      </c>
      <c r="C27" s="33">
        <v>35</v>
      </c>
      <c r="D27" s="33">
        <v>3</v>
      </c>
      <c r="E27" s="33">
        <v>2</v>
      </c>
      <c r="F27" s="33">
        <v>0</v>
      </c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1</v>
      </c>
      <c r="N27" s="33">
        <v>0</v>
      </c>
      <c r="O27" s="33">
        <v>0</v>
      </c>
      <c r="P27" s="33">
        <v>0</v>
      </c>
      <c r="Q27" s="32">
        <f t="shared" si="0"/>
        <v>38</v>
      </c>
      <c r="R27" s="32">
        <f t="shared" si="0"/>
        <v>3</v>
      </c>
      <c r="S27" s="32">
        <f t="shared" si="1"/>
        <v>41</v>
      </c>
    </row>
    <row r="28" spans="1:19">
      <c r="A28" s="115"/>
      <c r="B28" s="33" t="s">
        <v>103</v>
      </c>
      <c r="C28" s="33">
        <v>26</v>
      </c>
      <c r="D28" s="33">
        <v>4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2">
        <f t="shared" si="0"/>
        <v>26</v>
      </c>
      <c r="R28" s="32">
        <f t="shared" si="0"/>
        <v>4</v>
      </c>
      <c r="S28" s="32">
        <f t="shared" si="1"/>
        <v>30</v>
      </c>
    </row>
    <row r="29" spans="1:19">
      <c r="A29" s="115"/>
      <c r="B29" s="33" t="s">
        <v>104</v>
      </c>
      <c r="C29" s="33">
        <v>56</v>
      </c>
      <c r="D29" s="33">
        <v>4</v>
      </c>
      <c r="E29" s="33">
        <v>0</v>
      </c>
      <c r="F29" s="33">
        <v>0</v>
      </c>
      <c r="G29" s="33">
        <v>0</v>
      </c>
      <c r="H29" s="33">
        <v>0</v>
      </c>
      <c r="I29" s="33">
        <v>1</v>
      </c>
      <c r="J29" s="33">
        <v>0</v>
      </c>
      <c r="K29" s="33">
        <v>0</v>
      </c>
      <c r="L29" s="33">
        <v>0</v>
      </c>
      <c r="M29" s="33">
        <v>1</v>
      </c>
      <c r="N29" s="33">
        <v>0</v>
      </c>
      <c r="O29" s="33">
        <v>0</v>
      </c>
      <c r="P29" s="33">
        <v>0</v>
      </c>
      <c r="Q29" s="32">
        <f t="shared" si="0"/>
        <v>58</v>
      </c>
      <c r="R29" s="32">
        <f t="shared" si="0"/>
        <v>4</v>
      </c>
      <c r="S29" s="32">
        <f t="shared" si="1"/>
        <v>62</v>
      </c>
    </row>
    <row r="30" spans="1:19">
      <c r="A30" s="115"/>
      <c r="B30" s="33" t="s">
        <v>105</v>
      </c>
      <c r="C30" s="33">
        <v>20</v>
      </c>
      <c r="D30" s="33">
        <v>19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1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2">
        <f t="shared" si="0"/>
        <v>21</v>
      </c>
      <c r="R30" s="32">
        <f t="shared" si="0"/>
        <v>19</v>
      </c>
      <c r="S30" s="32">
        <f t="shared" si="1"/>
        <v>40</v>
      </c>
    </row>
    <row r="31" spans="1:19">
      <c r="A31" s="115"/>
      <c r="B31" s="33" t="s">
        <v>106</v>
      </c>
      <c r="C31" s="33">
        <v>28</v>
      </c>
      <c r="D31" s="33">
        <v>8</v>
      </c>
      <c r="E31" s="33">
        <v>1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1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2">
        <f t="shared" si="0"/>
        <v>30</v>
      </c>
      <c r="R31" s="32">
        <f t="shared" si="0"/>
        <v>8</v>
      </c>
      <c r="S31" s="32">
        <f t="shared" si="1"/>
        <v>38</v>
      </c>
    </row>
    <row r="32" spans="1:19">
      <c r="A32" s="115"/>
      <c r="B32" s="33" t="s">
        <v>107</v>
      </c>
      <c r="C32" s="33">
        <v>10</v>
      </c>
      <c r="D32" s="33">
        <v>0</v>
      </c>
      <c r="E32" s="33">
        <v>0</v>
      </c>
      <c r="F32" s="33">
        <v>0</v>
      </c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2">
        <f t="shared" si="0"/>
        <v>10</v>
      </c>
      <c r="R32" s="32">
        <f t="shared" si="0"/>
        <v>0</v>
      </c>
      <c r="S32" s="32">
        <f t="shared" si="1"/>
        <v>10</v>
      </c>
    </row>
    <row r="33" spans="1:19">
      <c r="A33" s="115"/>
      <c r="B33" s="34" t="s">
        <v>16</v>
      </c>
      <c r="C33" s="34">
        <f>SUM(C27:C32)</f>
        <v>175</v>
      </c>
      <c r="D33" s="34">
        <f t="shared" ref="D33:P33" si="5">SUM(D27:D32)</f>
        <v>38</v>
      </c>
      <c r="E33" s="34">
        <f t="shared" si="5"/>
        <v>3</v>
      </c>
      <c r="F33" s="34">
        <f t="shared" si="5"/>
        <v>0</v>
      </c>
      <c r="G33" s="34">
        <f t="shared" si="5"/>
        <v>0</v>
      </c>
      <c r="H33" s="34">
        <f t="shared" si="5"/>
        <v>0</v>
      </c>
      <c r="I33" s="34">
        <f t="shared" si="5"/>
        <v>1</v>
      </c>
      <c r="J33" s="34">
        <f t="shared" si="5"/>
        <v>0</v>
      </c>
      <c r="K33" s="34">
        <f t="shared" si="5"/>
        <v>2</v>
      </c>
      <c r="L33" s="34">
        <f t="shared" si="5"/>
        <v>0</v>
      </c>
      <c r="M33" s="34">
        <f t="shared" si="5"/>
        <v>2</v>
      </c>
      <c r="N33" s="34">
        <f t="shared" si="5"/>
        <v>0</v>
      </c>
      <c r="O33" s="34">
        <f t="shared" si="5"/>
        <v>0</v>
      </c>
      <c r="P33" s="34">
        <f t="shared" si="5"/>
        <v>0</v>
      </c>
      <c r="Q33" s="32">
        <f t="shared" si="0"/>
        <v>183</v>
      </c>
      <c r="R33" s="32">
        <f t="shared" si="0"/>
        <v>38</v>
      </c>
      <c r="S33" s="32">
        <f t="shared" si="1"/>
        <v>221</v>
      </c>
    </row>
    <row r="34" spans="1:19">
      <c r="A34" s="115" t="s">
        <v>108</v>
      </c>
      <c r="B34" s="33" t="s">
        <v>109</v>
      </c>
      <c r="C34" s="33">
        <v>49</v>
      </c>
      <c r="D34" s="33">
        <v>2</v>
      </c>
      <c r="E34" s="33">
        <v>1</v>
      </c>
      <c r="F34" s="33">
        <v>0</v>
      </c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2">
        <f t="shared" si="0"/>
        <v>50</v>
      </c>
      <c r="R34" s="32">
        <f t="shared" si="0"/>
        <v>2</v>
      </c>
      <c r="S34" s="32">
        <f t="shared" si="1"/>
        <v>52</v>
      </c>
    </row>
    <row r="35" spans="1:19">
      <c r="A35" s="115"/>
      <c r="B35" s="33" t="s">
        <v>110</v>
      </c>
      <c r="C35" s="33">
        <v>21</v>
      </c>
      <c r="D35" s="33">
        <v>10</v>
      </c>
      <c r="E35" s="33">
        <v>0</v>
      </c>
      <c r="F35" s="33">
        <v>1</v>
      </c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3</v>
      </c>
      <c r="N35" s="33">
        <v>0</v>
      </c>
      <c r="O35" s="33">
        <v>0</v>
      </c>
      <c r="P35" s="33">
        <v>0</v>
      </c>
      <c r="Q35" s="32">
        <f t="shared" si="0"/>
        <v>24</v>
      </c>
      <c r="R35" s="32">
        <f t="shared" si="0"/>
        <v>11</v>
      </c>
      <c r="S35" s="32">
        <f t="shared" si="1"/>
        <v>35</v>
      </c>
    </row>
    <row r="36" spans="1:19">
      <c r="A36" s="115"/>
      <c r="B36" s="33" t="s">
        <v>111</v>
      </c>
      <c r="C36" s="33">
        <v>8</v>
      </c>
      <c r="D36" s="33">
        <v>35</v>
      </c>
      <c r="E36" s="33">
        <v>0</v>
      </c>
      <c r="F36" s="33">
        <v>1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2">
        <f t="shared" si="0"/>
        <v>8</v>
      </c>
      <c r="R36" s="32">
        <f t="shared" si="0"/>
        <v>36</v>
      </c>
      <c r="S36" s="32">
        <f t="shared" si="1"/>
        <v>44</v>
      </c>
    </row>
    <row r="37" spans="1:19">
      <c r="A37" s="115"/>
      <c r="B37" s="33" t="s">
        <v>112</v>
      </c>
      <c r="C37" s="33">
        <v>6</v>
      </c>
      <c r="D37" s="33">
        <v>9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2">
        <f t="shared" si="0"/>
        <v>6</v>
      </c>
      <c r="R37" s="32">
        <f t="shared" si="0"/>
        <v>9</v>
      </c>
      <c r="S37" s="32">
        <f t="shared" si="1"/>
        <v>15</v>
      </c>
    </row>
    <row r="38" spans="1:19">
      <c r="A38" s="115"/>
      <c r="B38" s="34" t="s">
        <v>16</v>
      </c>
      <c r="C38" s="34">
        <f>SUM(C34:C37)</f>
        <v>84</v>
      </c>
      <c r="D38" s="34">
        <f t="shared" ref="D38:P38" si="6">SUM(D34:D37)</f>
        <v>56</v>
      </c>
      <c r="E38" s="34">
        <f t="shared" si="6"/>
        <v>1</v>
      </c>
      <c r="F38" s="34">
        <f t="shared" si="6"/>
        <v>2</v>
      </c>
      <c r="G38" s="34">
        <f t="shared" si="6"/>
        <v>0</v>
      </c>
      <c r="H38" s="34">
        <f t="shared" si="6"/>
        <v>0</v>
      </c>
      <c r="I38" s="34">
        <f t="shared" si="6"/>
        <v>0</v>
      </c>
      <c r="J38" s="34">
        <f t="shared" si="6"/>
        <v>0</v>
      </c>
      <c r="K38" s="34">
        <f t="shared" si="6"/>
        <v>0</v>
      </c>
      <c r="L38" s="34">
        <f t="shared" si="6"/>
        <v>0</v>
      </c>
      <c r="M38" s="34">
        <f t="shared" si="6"/>
        <v>3</v>
      </c>
      <c r="N38" s="34">
        <f t="shared" si="6"/>
        <v>0</v>
      </c>
      <c r="O38" s="34">
        <f t="shared" si="6"/>
        <v>0</v>
      </c>
      <c r="P38" s="34">
        <f t="shared" si="6"/>
        <v>0</v>
      </c>
      <c r="Q38" s="32">
        <f t="shared" si="0"/>
        <v>88</v>
      </c>
      <c r="R38" s="32">
        <f t="shared" si="0"/>
        <v>58</v>
      </c>
      <c r="S38" s="32">
        <f t="shared" si="1"/>
        <v>146</v>
      </c>
    </row>
    <row r="39" spans="1:19">
      <c r="A39" s="113" t="s">
        <v>113</v>
      </c>
      <c r="B39" s="114"/>
      <c r="C39" s="36">
        <v>58</v>
      </c>
      <c r="D39" s="36">
        <v>49</v>
      </c>
      <c r="E39" s="36">
        <v>2</v>
      </c>
      <c r="F39" s="36">
        <v>0</v>
      </c>
      <c r="G39" s="36">
        <v>0</v>
      </c>
      <c r="H39" s="36">
        <v>0</v>
      </c>
      <c r="I39" s="36">
        <v>1</v>
      </c>
      <c r="J39" s="36">
        <v>0</v>
      </c>
      <c r="K39" s="36">
        <v>0</v>
      </c>
      <c r="L39" s="36">
        <v>1</v>
      </c>
      <c r="M39" s="36">
        <v>0</v>
      </c>
      <c r="N39" s="36">
        <v>0</v>
      </c>
      <c r="O39" s="36">
        <v>0</v>
      </c>
      <c r="P39" s="36">
        <v>0</v>
      </c>
      <c r="Q39" s="32">
        <v>61</v>
      </c>
      <c r="R39" s="32">
        <v>50</v>
      </c>
      <c r="S39" s="32">
        <v>111</v>
      </c>
    </row>
    <row r="40" spans="1:19">
      <c r="A40" s="109" t="s">
        <v>32</v>
      </c>
      <c r="B40" s="109"/>
      <c r="C40" s="33">
        <v>29</v>
      </c>
      <c r="D40" s="33">
        <v>50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2">
        <f t="shared" si="0"/>
        <v>29</v>
      </c>
      <c r="R40" s="32">
        <f t="shared" si="0"/>
        <v>50</v>
      </c>
      <c r="S40" s="32">
        <f t="shared" si="1"/>
        <v>79</v>
      </c>
    </row>
    <row r="41" spans="1:19">
      <c r="A41" s="116" t="s">
        <v>34</v>
      </c>
      <c r="B41" s="33" t="s">
        <v>114</v>
      </c>
      <c r="C41" s="33">
        <v>2</v>
      </c>
      <c r="D41" s="33">
        <v>5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2">
        <f t="shared" si="0"/>
        <v>2</v>
      </c>
      <c r="R41" s="32">
        <f t="shared" si="0"/>
        <v>5</v>
      </c>
      <c r="S41" s="32">
        <f t="shared" si="1"/>
        <v>7</v>
      </c>
    </row>
    <row r="42" spans="1:19">
      <c r="A42" s="116"/>
      <c r="B42" s="33" t="s">
        <v>115</v>
      </c>
      <c r="C42" s="33">
        <v>19</v>
      </c>
      <c r="D42" s="33">
        <v>29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2</v>
      </c>
      <c r="N42" s="33">
        <v>0</v>
      </c>
      <c r="O42" s="33">
        <v>0</v>
      </c>
      <c r="P42" s="33">
        <v>0</v>
      </c>
      <c r="Q42" s="32">
        <f t="shared" si="0"/>
        <v>21</v>
      </c>
      <c r="R42" s="32">
        <f t="shared" si="0"/>
        <v>29</v>
      </c>
      <c r="S42" s="32">
        <f t="shared" si="1"/>
        <v>50</v>
      </c>
    </row>
    <row r="43" spans="1:19">
      <c r="A43" s="116"/>
      <c r="B43" s="33" t="s">
        <v>116</v>
      </c>
      <c r="C43" s="33">
        <v>16</v>
      </c>
      <c r="D43" s="33">
        <v>8</v>
      </c>
      <c r="E43" s="33">
        <v>1</v>
      </c>
      <c r="F43" s="33">
        <v>0</v>
      </c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2">
        <f t="shared" si="0"/>
        <v>17</v>
      </c>
      <c r="R43" s="32">
        <f t="shared" si="0"/>
        <v>8</v>
      </c>
      <c r="S43" s="32">
        <f t="shared" si="1"/>
        <v>25</v>
      </c>
    </row>
    <row r="44" spans="1:19">
      <c r="A44" s="116"/>
      <c r="B44" s="33" t="s">
        <v>117</v>
      </c>
      <c r="C44" s="33">
        <v>0</v>
      </c>
      <c r="D44" s="33">
        <v>0</v>
      </c>
      <c r="E44" s="33">
        <v>0</v>
      </c>
      <c r="F44" s="33">
        <v>0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0</v>
      </c>
      <c r="O44" s="33">
        <v>0</v>
      </c>
      <c r="P44" s="33">
        <v>0</v>
      </c>
      <c r="Q44" s="32">
        <f t="shared" si="0"/>
        <v>0</v>
      </c>
      <c r="R44" s="32">
        <f t="shared" si="0"/>
        <v>0</v>
      </c>
      <c r="S44" s="32">
        <f t="shared" si="1"/>
        <v>0</v>
      </c>
    </row>
    <row r="45" spans="1:19">
      <c r="A45" s="116"/>
      <c r="B45" s="33" t="s">
        <v>118</v>
      </c>
      <c r="C45" s="33">
        <v>0</v>
      </c>
      <c r="D45" s="33">
        <v>0</v>
      </c>
      <c r="E45" s="33">
        <v>0</v>
      </c>
      <c r="F45" s="33">
        <v>0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2">
        <f t="shared" si="0"/>
        <v>0</v>
      </c>
      <c r="R45" s="32">
        <f t="shared" si="0"/>
        <v>0</v>
      </c>
      <c r="S45" s="32">
        <f t="shared" si="1"/>
        <v>0</v>
      </c>
    </row>
    <row r="46" spans="1:19">
      <c r="A46" s="116"/>
      <c r="B46" s="33" t="s">
        <v>119</v>
      </c>
      <c r="C46" s="33">
        <v>33</v>
      </c>
      <c r="D46" s="33">
        <v>26</v>
      </c>
      <c r="E46" s="33">
        <v>0</v>
      </c>
      <c r="F46" s="33">
        <v>0</v>
      </c>
      <c r="G46" s="33">
        <v>0</v>
      </c>
      <c r="H46" s="33">
        <v>0</v>
      </c>
      <c r="I46" s="33">
        <v>0</v>
      </c>
      <c r="J46" s="33">
        <v>0</v>
      </c>
      <c r="K46" s="33">
        <v>0</v>
      </c>
      <c r="L46" s="33">
        <v>0</v>
      </c>
      <c r="M46" s="33">
        <v>1</v>
      </c>
      <c r="N46" s="33">
        <v>1</v>
      </c>
      <c r="O46" s="33">
        <v>0</v>
      </c>
      <c r="P46" s="33">
        <v>0</v>
      </c>
      <c r="Q46" s="32">
        <f t="shared" si="0"/>
        <v>34</v>
      </c>
      <c r="R46" s="32">
        <f t="shared" si="0"/>
        <v>27</v>
      </c>
      <c r="S46" s="32">
        <f t="shared" si="1"/>
        <v>61</v>
      </c>
    </row>
    <row r="47" spans="1:19">
      <c r="A47" s="116"/>
      <c r="B47" s="33" t="s">
        <v>110</v>
      </c>
      <c r="C47" s="33">
        <v>9</v>
      </c>
      <c r="D47" s="33">
        <v>42</v>
      </c>
      <c r="E47" s="33">
        <v>0</v>
      </c>
      <c r="F47" s="33">
        <v>1</v>
      </c>
      <c r="G47" s="33">
        <v>0</v>
      </c>
      <c r="H47" s="33">
        <v>0</v>
      </c>
      <c r="I47" s="33">
        <v>0</v>
      </c>
      <c r="J47" s="33">
        <v>1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2">
        <f t="shared" si="0"/>
        <v>9</v>
      </c>
      <c r="R47" s="32">
        <f t="shared" si="0"/>
        <v>44</v>
      </c>
      <c r="S47" s="32">
        <f t="shared" si="1"/>
        <v>53</v>
      </c>
    </row>
    <row r="48" spans="1:19">
      <c r="A48" s="116"/>
      <c r="B48" s="33" t="s">
        <v>120</v>
      </c>
      <c r="C48" s="33">
        <v>25</v>
      </c>
      <c r="D48" s="33">
        <v>30</v>
      </c>
      <c r="E48" s="33">
        <v>0</v>
      </c>
      <c r="F48" s="33">
        <v>0</v>
      </c>
      <c r="G48" s="33">
        <v>0</v>
      </c>
      <c r="H48" s="33">
        <v>0</v>
      </c>
      <c r="I48" s="33">
        <v>0</v>
      </c>
      <c r="J48" s="33">
        <v>0</v>
      </c>
      <c r="K48" s="33">
        <v>0</v>
      </c>
      <c r="L48" s="33">
        <v>0</v>
      </c>
      <c r="M48" s="33">
        <v>0</v>
      </c>
      <c r="N48" s="33">
        <v>0</v>
      </c>
      <c r="O48" s="33">
        <v>0</v>
      </c>
      <c r="P48" s="33">
        <v>0</v>
      </c>
      <c r="Q48" s="32">
        <f t="shared" si="0"/>
        <v>25</v>
      </c>
      <c r="R48" s="32">
        <f t="shared" si="0"/>
        <v>30</v>
      </c>
      <c r="S48" s="32">
        <f t="shared" si="1"/>
        <v>55</v>
      </c>
    </row>
    <row r="49" spans="1:19">
      <c r="A49" s="116"/>
      <c r="B49" s="33" t="s">
        <v>121</v>
      </c>
      <c r="C49" s="33">
        <v>5</v>
      </c>
      <c r="D49" s="33">
        <v>5</v>
      </c>
      <c r="E49" s="33">
        <v>0</v>
      </c>
      <c r="F49" s="33">
        <v>0</v>
      </c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2">
        <f t="shared" si="0"/>
        <v>5</v>
      </c>
      <c r="R49" s="32">
        <f t="shared" si="0"/>
        <v>5</v>
      </c>
      <c r="S49" s="32">
        <f t="shared" si="1"/>
        <v>10</v>
      </c>
    </row>
    <row r="50" spans="1:19">
      <c r="A50" s="116"/>
      <c r="B50" s="33" t="s">
        <v>122</v>
      </c>
      <c r="C50" s="33">
        <v>2</v>
      </c>
      <c r="D50" s="33">
        <v>3</v>
      </c>
      <c r="E50" s="33">
        <v>0</v>
      </c>
      <c r="F50" s="33">
        <v>0</v>
      </c>
      <c r="G50" s="33">
        <v>0</v>
      </c>
      <c r="H50" s="33">
        <v>0</v>
      </c>
      <c r="I50" s="33">
        <v>0</v>
      </c>
      <c r="J50" s="33">
        <v>0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0</v>
      </c>
      <c r="Q50" s="32">
        <f t="shared" si="0"/>
        <v>2</v>
      </c>
      <c r="R50" s="32">
        <f t="shared" si="0"/>
        <v>3</v>
      </c>
      <c r="S50" s="32">
        <f t="shared" si="1"/>
        <v>5</v>
      </c>
    </row>
    <row r="51" spans="1:19">
      <c r="A51" s="116"/>
      <c r="B51" s="33" t="s">
        <v>123</v>
      </c>
      <c r="C51" s="33">
        <v>3</v>
      </c>
      <c r="D51" s="33">
        <v>36</v>
      </c>
      <c r="E51" s="33">
        <v>0</v>
      </c>
      <c r="F51" s="33">
        <v>0</v>
      </c>
      <c r="G51" s="33">
        <v>1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2">
        <f t="shared" si="0"/>
        <v>4</v>
      </c>
      <c r="R51" s="32">
        <f t="shared" si="0"/>
        <v>36</v>
      </c>
      <c r="S51" s="32">
        <f t="shared" si="1"/>
        <v>40</v>
      </c>
    </row>
    <row r="52" spans="1:19">
      <c r="A52" s="116"/>
      <c r="B52" s="33" t="s">
        <v>124</v>
      </c>
      <c r="C52" s="33">
        <v>7</v>
      </c>
      <c r="D52" s="33">
        <v>36</v>
      </c>
      <c r="E52" s="33">
        <v>0</v>
      </c>
      <c r="F52" s="33">
        <v>1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2">
        <f t="shared" si="0"/>
        <v>7</v>
      </c>
      <c r="R52" s="32">
        <f t="shared" si="0"/>
        <v>37</v>
      </c>
      <c r="S52" s="32">
        <f t="shared" si="1"/>
        <v>44</v>
      </c>
    </row>
    <row r="53" spans="1:19">
      <c r="A53" s="116"/>
      <c r="B53" s="34" t="s">
        <v>16</v>
      </c>
      <c r="C53" s="34">
        <f>SUM(C41:C52)</f>
        <v>121</v>
      </c>
      <c r="D53" s="34">
        <f t="shared" ref="D53:P53" si="7">SUM(D41:D52)</f>
        <v>220</v>
      </c>
      <c r="E53" s="34">
        <f t="shared" si="7"/>
        <v>1</v>
      </c>
      <c r="F53" s="34">
        <f t="shared" si="7"/>
        <v>2</v>
      </c>
      <c r="G53" s="34">
        <f t="shared" si="7"/>
        <v>1</v>
      </c>
      <c r="H53" s="34">
        <f t="shared" si="7"/>
        <v>0</v>
      </c>
      <c r="I53" s="34">
        <f t="shared" si="7"/>
        <v>0</v>
      </c>
      <c r="J53" s="34">
        <f t="shared" si="7"/>
        <v>1</v>
      </c>
      <c r="K53" s="34">
        <f t="shared" si="7"/>
        <v>0</v>
      </c>
      <c r="L53" s="34">
        <f t="shared" si="7"/>
        <v>0</v>
      </c>
      <c r="M53" s="34">
        <f t="shared" si="7"/>
        <v>3</v>
      </c>
      <c r="N53" s="34">
        <f t="shared" si="7"/>
        <v>1</v>
      </c>
      <c r="O53" s="34">
        <f t="shared" si="7"/>
        <v>0</v>
      </c>
      <c r="P53" s="34">
        <f t="shared" si="7"/>
        <v>0</v>
      </c>
      <c r="Q53" s="32">
        <f t="shared" si="0"/>
        <v>126</v>
      </c>
      <c r="R53" s="32">
        <f t="shared" si="0"/>
        <v>224</v>
      </c>
      <c r="S53" s="32">
        <f t="shared" si="1"/>
        <v>350</v>
      </c>
    </row>
    <row r="54" spans="1:19">
      <c r="A54" s="109" t="s">
        <v>125</v>
      </c>
      <c r="B54" s="109"/>
      <c r="C54" s="33">
        <v>50</v>
      </c>
      <c r="D54" s="33">
        <v>56</v>
      </c>
      <c r="E54" s="33">
        <v>0</v>
      </c>
      <c r="F54" s="33">
        <v>0</v>
      </c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2">
        <f t="shared" si="0"/>
        <v>50</v>
      </c>
      <c r="R54" s="32">
        <f t="shared" si="0"/>
        <v>56</v>
      </c>
      <c r="S54" s="32">
        <f t="shared" si="1"/>
        <v>106</v>
      </c>
    </row>
    <row r="55" spans="1:19">
      <c r="A55" s="109" t="s">
        <v>126</v>
      </c>
      <c r="B55" s="111"/>
      <c r="C55" s="33">
        <v>35</v>
      </c>
      <c r="D55" s="33">
        <v>210</v>
      </c>
      <c r="E55" s="33">
        <v>0</v>
      </c>
      <c r="F55" s="33">
        <v>1</v>
      </c>
      <c r="G55" s="33">
        <v>0</v>
      </c>
      <c r="H55" s="33">
        <v>0</v>
      </c>
      <c r="I55" s="33">
        <v>0</v>
      </c>
      <c r="J55" s="33">
        <v>0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0</v>
      </c>
      <c r="Q55" s="32">
        <f t="shared" si="0"/>
        <v>35</v>
      </c>
      <c r="R55" s="32">
        <f t="shared" si="0"/>
        <v>211</v>
      </c>
      <c r="S55" s="32">
        <f t="shared" si="1"/>
        <v>246</v>
      </c>
    </row>
    <row r="56" spans="1:19">
      <c r="A56" s="112" t="s">
        <v>127</v>
      </c>
      <c r="B56" s="112"/>
      <c r="C56" s="33">
        <v>46</v>
      </c>
      <c r="D56" s="33">
        <v>41</v>
      </c>
      <c r="E56" s="33">
        <v>0</v>
      </c>
      <c r="F56" s="33">
        <v>0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2">
        <f t="shared" si="0"/>
        <v>46</v>
      </c>
      <c r="R56" s="32">
        <f t="shared" si="0"/>
        <v>41</v>
      </c>
      <c r="S56" s="32">
        <f t="shared" si="1"/>
        <v>87</v>
      </c>
    </row>
    <row r="57" spans="1:19">
      <c r="A57" s="109" t="s">
        <v>128</v>
      </c>
      <c r="B57" s="109"/>
      <c r="C57" s="33">
        <v>13</v>
      </c>
      <c r="D57" s="33">
        <v>15</v>
      </c>
      <c r="E57" s="33">
        <v>0</v>
      </c>
      <c r="F57" s="33">
        <v>0</v>
      </c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2">
        <f t="shared" si="0"/>
        <v>13</v>
      </c>
      <c r="R57" s="32">
        <f t="shared" si="0"/>
        <v>15</v>
      </c>
      <c r="S57" s="32">
        <f t="shared" si="1"/>
        <v>28</v>
      </c>
    </row>
    <row r="58" spans="1:19">
      <c r="A58" s="113" t="s">
        <v>129</v>
      </c>
      <c r="B58" s="114"/>
      <c r="C58" s="36">
        <v>26</v>
      </c>
      <c r="D58" s="36">
        <v>60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2">
        <v>26</v>
      </c>
      <c r="R58" s="32">
        <v>60</v>
      </c>
      <c r="S58" s="32">
        <v>86</v>
      </c>
    </row>
    <row r="59" spans="1:19">
      <c r="A59" s="113" t="s">
        <v>130</v>
      </c>
      <c r="B59" s="114"/>
      <c r="C59" s="36">
        <v>20</v>
      </c>
      <c r="D59" s="36">
        <v>36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2">
        <v>20</v>
      </c>
      <c r="R59" s="32">
        <v>36</v>
      </c>
      <c r="S59" s="32">
        <v>56</v>
      </c>
    </row>
    <row r="60" spans="1:19">
      <c r="A60" s="109" t="s">
        <v>131</v>
      </c>
      <c r="B60" s="109"/>
      <c r="C60" s="33">
        <v>21</v>
      </c>
      <c r="D60" s="33">
        <v>26</v>
      </c>
      <c r="E60" s="33">
        <v>0</v>
      </c>
      <c r="F60" s="33">
        <v>0</v>
      </c>
      <c r="G60" s="33">
        <v>0</v>
      </c>
      <c r="H60" s="33">
        <v>0</v>
      </c>
      <c r="I60" s="33">
        <v>1</v>
      </c>
      <c r="J60" s="33">
        <v>0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0</v>
      </c>
      <c r="Q60" s="32">
        <f t="shared" ref="Q60:R62" si="8">O60+M60+K60+I60+G60+E60+C60</f>
        <v>22</v>
      </c>
      <c r="R60" s="32">
        <f t="shared" si="8"/>
        <v>26</v>
      </c>
      <c r="S60" s="32">
        <f t="shared" ref="S60:S62" si="9">R60+Q60</f>
        <v>48</v>
      </c>
    </row>
    <row r="61" spans="1:19">
      <c r="A61" s="109" t="s">
        <v>132</v>
      </c>
      <c r="B61" s="109"/>
      <c r="C61" s="33">
        <v>118</v>
      </c>
      <c r="D61" s="33">
        <v>64</v>
      </c>
      <c r="E61" s="33">
        <v>0</v>
      </c>
      <c r="F61" s="33">
        <v>1</v>
      </c>
      <c r="G61" s="33">
        <v>0</v>
      </c>
      <c r="H61" s="33">
        <v>0</v>
      </c>
      <c r="I61" s="33">
        <v>0</v>
      </c>
      <c r="J61" s="33">
        <v>1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2">
        <f t="shared" si="8"/>
        <v>118</v>
      </c>
      <c r="R61" s="32">
        <f t="shared" si="8"/>
        <v>66</v>
      </c>
      <c r="S61" s="32">
        <f t="shared" si="9"/>
        <v>184</v>
      </c>
    </row>
    <row r="62" spans="1:19">
      <c r="A62" s="110" t="s">
        <v>38</v>
      </c>
      <c r="B62" s="110"/>
      <c r="C62" s="32">
        <f t="shared" ref="C62:P62" si="10">C61+C60+C59+C58+C57+C56+C55+C54+C53+C40+C39+C38+C33+C26+C25+C24+C23+C22+C21+C20+C14+C10</f>
        <v>1690</v>
      </c>
      <c r="D62" s="32">
        <f t="shared" si="10"/>
        <v>2920</v>
      </c>
      <c r="E62" s="32">
        <f t="shared" si="10"/>
        <v>26</v>
      </c>
      <c r="F62" s="32">
        <f t="shared" si="10"/>
        <v>26</v>
      </c>
      <c r="G62" s="32">
        <f t="shared" si="10"/>
        <v>2</v>
      </c>
      <c r="H62" s="32">
        <f t="shared" si="10"/>
        <v>0</v>
      </c>
      <c r="I62" s="32">
        <f t="shared" si="10"/>
        <v>22</v>
      </c>
      <c r="J62" s="32">
        <f t="shared" si="10"/>
        <v>17</v>
      </c>
      <c r="K62" s="32">
        <f t="shared" si="10"/>
        <v>2</v>
      </c>
      <c r="L62" s="32">
        <f t="shared" si="10"/>
        <v>2</v>
      </c>
      <c r="M62" s="32">
        <f t="shared" si="10"/>
        <v>21</v>
      </c>
      <c r="N62" s="32">
        <f t="shared" si="10"/>
        <v>6</v>
      </c>
      <c r="O62" s="32">
        <f t="shared" si="10"/>
        <v>2</v>
      </c>
      <c r="P62" s="32">
        <f t="shared" si="10"/>
        <v>5</v>
      </c>
      <c r="Q62" s="14">
        <f>O62+M62+K62+I62+G62+E62+C62</f>
        <v>1765</v>
      </c>
      <c r="R62" s="14">
        <f t="shared" si="8"/>
        <v>2976</v>
      </c>
      <c r="S62" s="32">
        <f t="shared" si="9"/>
        <v>4741</v>
      </c>
    </row>
    <row r="63" spans="1:19">
      <c r="A63" s="31"/>
      <c r="B63" s="31"/>
      <c r="C63" s="31">
        <f>C61+C60+C59+C58+C57+C56+C55+C54+C53+C40+C39+C38+C33+C26+C25+C24+C23+C22+C21+C20+C14+C10</f>
        <v>1690</v>
      </c>
      <c r="D63" s="31">
        <f t="shared" ref="D63:S63" si="11">D61+D60+D59+D58+D57+D56+D55+D54+D53+D40+D39+D38+D33+D26+D25+D24+D23+D22+D21+D20+D14+D10</f>
        <v>2920</v>
      </c>
      <c r="E63" s="31">
        <f t="shared" si="11"/>
        <v>26</v>
      </c>
      <c r="F63" s="31">
        <f t="shared" si="11"/>
        <v>26</v>
      </c>
      <c r="G63" s="31">
        <f t="shared" si="11"/>
        <v>2</v>
      </c>
      <c r="H63" s="31">
        <f t="shared" si="11"/>
        <v>0</v>
      </c>
      <c r="I63" s="31">
        <f t="shared" si="11"/>
        <v>22</v>
      </c>
      <c r="J63" s="31">
        <f t="shared" si="11"/>
        <v>17</v>
      </c>
      <c r="K63" s="31">
        <f t="shared" si="11"/>
        <v>2</v>
      </c>
      <c r="L63" s="31">
        <f t="shared" si="11"/>
        <v>2</v>
      </c>
      <c r="M63" s="31">
        <f t="shared" si="11"/>
        <v>21</v>
      </c>
      <c r="N63" s="31">
        <f t="shared" si="11"/>
        <v>6</v>
      </c>
      <c r="O63" s="31">
        <f t="shared" si="11"/>
        <v>2</v>
      </c>
      <c r="P63" s="31">
        <f t="shared" si="11"/>
        <v>5</v>
      </c>
      <c r="Q63" s="31">
        <f>Q61+Q60+Q59+Q58+Q57+Q56+Q55+Q54+Q53+Q40+Q39+Q38+Q33+Q26+Q25+Q24+Q23+Q22+Q21+Q20+Q14+Q10</f>
        <v>1765</v>
      </c>
      <c r="R63" s="31">
        <f t="shared" si="11"/>
        <v>2976</v>
      </c>
      <c r="S63" s="31">
        <f t="shared" si="11"/>
        <v>4741</v>
      </c>
    </row>
    <row r="64" spans="1:19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</row>
    <row r="65" spans="1:26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</row>
    <row r="66" spans="1:26" ht="36.75" customHeight="1">
      <c r="A66" s="128" t="s">
        <v>138</v>
      </c>
      <c r="B66" s="128"/>
      <c r="C66" s="128"/>
      <c r="D66" s="128"/>
      <c r="E66" s="128"/>
      <c r="F66" s="128"/>
      <c r="G66" s="128"/>
      <c r="H66" s="128"/>
      <c r="I66" s="128"/>
      <c r="J66" s="128"/>
      <c r="K66" s="128"/>
      <c r="L66" s="128"/>
      <c r="M66" s="128"/>
      <c r="N66" s="128"/>
      <c r="O66" s="128"/>
      <c r="P66" s="128"/>
      <c r="Q66" s="128"/>
      <c r="R66" s="128"/>
    </row>
    <row r="67" spans="1:26" ht="28.5" customHeight="1"/>
    <row r="68" spans="1:26" ht="39.950000000000003" customHeight="1">
      <c r="A68" s="119" t="s">
        <v>1</v>
      </c>
      <c r="B68" s="11" t="s">
        <v>88</v>
      </c>
      <c r="C68" s="119" t="s">
        <v>48</v>
      </c>
      <c r="D68" s="119"/>
      <c r="E68" s="119" t="s">
        <v>134</v>
      </c>
      <c r="F68" s="119"/>
      <c r="G68" s="119" t="s">
        <v>50</v>
      </c>
      <c r="H68" s="119"/>
      <c r="I68" s="119" t="s">
        <v>51</v>
      </c>
      <c r="J68" s="119"/>
      <c r="K68" s="119" t="s">
        <v>52</v>
      </c>
      <c r="L68" s="119"/>
      <c r="M68" s="119" t="s">
        <v>53</v>
      </c>
      <c r="N68" s="119"/>
      <c r="O68" s="119" t="s">
        <v>54</v>
      </c>
      <c r="P68" s="119"/>
      <c r="Q68" s="129" t="s">
        <v>16</v>
      </c>
      <c r="R68" s="130"/>
      <c r="S68" s="131"/>
    </row>
    <row r="69" spans="1:26" ht="39.950000000000003" customHeight="1">
      <c r="A69" s="119"/>
      <c r="B69" s="11" t="s">
        <v>64</v>
      </c>
      <c r="C69" s="11" t="s">
        <v>55</v>
      </c>
      <c r="D69" s="11" t="s">
        <v>56</v>
      </c>
      <c r="E69" s="11" t="s">
        <v>55</v>
      </c>
      <c r="F69" s="11" t="s">
        <v>56</v>
      </c>
      <c r="G69" s="11" t="s">
        <v>55</v>
      </c>
      <c r="H69" s="11" t="s">
        <v>56</v>
      </c>
      <c r="I69" s="11" t="s">
        <v>55</v>
      </c>
      <c r="J69" s="11" t="s">
        <v>56</v>
      </c>
      <c r="K69" s="11" t="s">
        <v>55</v>
      </c>
      <c r="L69" s="11" t="s">
        <v>56</v>
      </c>
      <c r="M69" s="11" t="s">
        <v>55</v>
      </c>
      <c r="N69" s="11" t="s">
        <v>56</v>
      </c>
      <c r="O69" s="11" t="s">
        <v>55</v>
      </c>
      <c r="P69" s="11" t="s">
        <v>56</v>
      </c>
      <c r="Q69" s="11" t="s">
        <v>55</v>
      </c>
      <c r="R69" s="11" t="s">
        <v>56</v>
      </c>
      <c r="S69" s="11" t="s">
        <v>140</v>
      </c>
    </row>
    <row r="70" spans="1:26" ht="39.950000000000003" customHeight="1">
      <c r="A70" s="124" t="s">
        <v>20</v>
      </c>
      <c r="B70" s="18" t="s">
        <v>89</v>
      </c>
      <c r="C70" s="18">
        <v>12</v>
      </c>
      <c r="D70" s="18">
        <v>15</v>
      </c>
      <c r="E70" s="18">
        <v>1</v>
      </c>
      <c r="F70" s="18">
        <v>1</v>
      </c>
      <c r="G70" s="18">
        <v>0</v>
      </c>
      <c r="H70" s="18">
        <v>0</v>
      </c>
      <c r="I70" s="18">
        <v>0</v>
      </c>
      <c r="J70" s="18">
        <v>0</v>
      </c>
      <c r="K70" s="18">
        <v>0</v>
      </c>
      <c r="L70" s="18">
        <v>0</v>
      </c>
      <c r="M70" s="18">
        <v>0</v>
      </c>
      <c r="N70" s="18">
        <v>0</v>
      </c>
      <c r="O70" s="18">
        <v>0</v>
      </c>
      <c r="P70" s="18">
        <v>0</v>
      </c>
      <c r="Q70" s="11">
        <f>O70+M70+K70+I70+G70+E70+C70</f>
        <v>13</v>
      </c>
      <c r="R70" s="11">
        <f>P70+N70+L70+J70+H70+F70+D70</f>
        <v>16</v>
      </c>
      <c r="S70" s="19">
        <f>R70+Q70</f>
        <v>29</v>
      </c>
      <c r="Z70">
        <f t="shared" ref="Z70:Z101" si="12">D70-W70</f>
        <v>15</v>
      </c>
    </row>
    <row r="71" spans="1:26" ht="39.950000000000003" customHeight="1">
      <c r="A71" s="124"/>
      <c r="B71" s="18" t="s">
        <v>90</v>
      </c>
      <c r="C71" s="18">
        <v>17</v>
      </c>
      <c r="D71" s="18">
        <v>31</v>
      </c>
      <c r="E71" s="18">
        <v>2</v>
      </c>
      <c r="F71" s="18">
        <v>3</v>
      </c>
      <c r="G71" s="18">
        <v>0</v>
      </c>
      <c r="H71" s="18">
        <v>0</v>
      </c>
      <c r="I71" s="18">
        <v>1</v>
      </c>
      <c r="J71" s="18">
        <v>1</v>
      </c>
      <c r="K71" s="18">
        <v>0</v>
      </c>
      <c r="L71" s="18">
        <v>0</v>
      </c>
      <c r="M71" s="18">
        <v>0</v>
      </c>
      <c r="N71" s="18">
        <v>0</v>
      </c>
      <c r="O71" s="18">
        <v>0</v>
      </c>
      <c r="P71" s="18">
        <v>1</v>
      </c>
      <c r="Q71" s="11">
        <f t="shared" ref="Q71:R122" si="13">O71+M71+K71+I71+G71+E71+C71</f>
        <v>20</v>
      </c>
      <c r="R71" s="11">
        <f t="shared" si="13"/>
        <v>36</v>
      </c>
      <c r="S71" s="19">
        <f t="shared" ref="S71:S122" si="14">R71+Q71</f>
        <v>56</v>
      </c>
      <c r="Z71">
        <f t="shared" si="12"/>
        <v>31</v>
      </c>
    </row>
    <row r="72" spans="1:26" ht="39.950000000000003" customHeight="1">
      <c r="A72" s="124"/>
      <c r="B72" s="18" t="s">
        <v>91</v>
      </c>
      <c r="C72" s="18">
        <v>7</v>
      </c>
      <c r="D72" s="18">
        <v>15</v>
      </c>
      <c r="E72" s="18">
        <v>0</v>
      </c>
      <c r="F72" s="18">
        <v>0</v>
      </c>
      <c r="G72" s="18">
        <v>0</v>
      </c>
      <c r="H72" s="18">
        <v>0</v>
      </c>
      <c r="I72" s="18">
        <v>1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1">
        <f t="shared" si="13"/>
        <v>8</v>
      </c>
      <c r="R72" s="11">
        <f t="shared" si="13"/>
        <v>15</v>
      </c>
      <c r="S72" s="19">
        <f t="shared" si="14"/>
        <v>23</v>
      </c>
      <c r="Z72">
        <f t="shared" si="12"/>
        <v>15</v>
      </c>
    </row>
    <row r="73" spans="1:26" ht="39.950000000000003" customHeight="1">
      <c r="A73" s="124"/>
      <c r="B73" s="18" t="s">
        <v>92</v>
      </c>
      <c r="C73" s="18">
        <v>6</v>
      </c>
      <c r="D73" s="18">
        <v>12</v>
      </c>
      <c r="E73" s="18">
        <v>0</v>
      </c>
      <c r="F73" s="18">
        <v>0</v>
      </c>
      <c r="G73" s="18">
        <v>0</v>
      </c>
      <c r="H73" s="18">
        <v>0</v>
      </c>
      <c r="I73" s="18">
        <v>0</v>
      </c>
      <c r="J73" s="18">
        <v>0</v>
      </c>
      <c r="K73" s="18">
        <v>0</v>
      </c>
      <c r="L73" s="18">
        <v>0</v>
      </c>
      <c r="M73" s="18">
        <v>0</v>
      </c>
      <c r="N73" s="18">
        <v>0</v>
      </c>
      <c r="O73" s="18">
        <v>0</v>
      </c>
      <c r="P73" s="18">
        <v>0</v>
      </c>
      <c r="Q73" s="11">
        <f t="shared" si="13"/>
        <v>6</v>
      </c>
      <c r="R73" s="11">
        <f t="shared" si="13"/>
        <v>12</v>
      </c>
      <c r="S73" s="19">
        <f t="shared" si="14"/>
        <v>18</v>
      </c>
      <c r="Z73">
        <f t="shared" si="12"/>
        <v>12</v>
      </c>
    </row>
    <row r="74" spans="1:26" ht="39.950000000000003" customHeight="1">
      <c r="A74" s="124"/>
      <c r="B74" s="18" t="s">
        <v>93</v>
      </c>
      <c r="C74" s="18">
        <v>1</v>
      </c>
      <c r="D74" s="18">
        <v>5</v>
      </c>
      <c r="E74" s="18">
        <v>0</v>
      </c>
      <c r="F74" s="18">
        <v>0</v>
      </c>
      <c r="G74" s="18">
        <v>0</v>
      </c>
      <c r="H74" s="18">
        <v>0</v>
      </c>
      <c r="I74" s="18">
        <v>0</v>
      </c>
      <c r="J74" s="18">
        <v>0</v>
      </c>
      <c r="K74" s="18">
        <v>0</v>
      </c>
      <c r="L74" s="18">
        <v>0</v>
      </c>
      <c r="M74" s="18">
        <v>0</v>
      </c>
      <c r="N74" s="18">
        <v>0</v>
      </c>
      <c r="O74" s="18">
        <v>0</v>
      </c>
      <c r="P74" s="18">
        <v>0</v>
      </c>
      <c r="Q74" s="11">
        <f t="shared" si="13"/>
        <v>1</v>
      </c>
      <c r="R74" s="11">
        <f t="shared" si="13"/>
        <v>5</v>
      </c>
      <c r="S74" s="19">
        <f t="shared" si="14"/>
        <v>6</v>
      </c>
      <c r="Z74">
        <f t="shared" si="12"/>
        <v>5</v>
      </c>
    </row>
    <row r="75" spans="1:26" ht="39.950000000000003" customHeight="1">
      <c r="A75" s="124"/>
      <c r="B75" s="21" t="s">
        <v>16</v>
      </c>
      <c r="C75" s="21">
        <f>C74+C73+C72+C71+C70</f>
        <v>43</v>
      </c>
      <c r="D75" s="21">
        <f t="shared" ref="D75:P75" si="15">D74+D73+D72+D71+D70</f>
        <v>78</v>
      </c>
      <c r="E75" s="21">
        <f t="shared" si="15"/>
        <v>3</v>
      </c>
      <c r="F75" s="21">
        <f t="shared" si="15"/>
        <v>4</v>
      </c>
      <c r="G75" s="21">
        <f t="shared" si="15"/>
        <v>0</v>
      </c>
      <c r="H75" s="21">
        <f t="shared" si="15"/>
        <v>0</v>
      </c>
      <c r="I75" s="21">
        <f t="shared" si="15"/>
        <v>2</v>
      </c>
      <c r="J75" s="21">
        <f t="shared" si="15"/>
        <v>1</v>
      </c>
      <c r="K75" s="21">
        <f t="shared" si="15"/>
        <v>0</v>
      </c>
      <c r="L75" s="21">
        <f t="shared" si="15"/>
        <v>0</v>
      </c>
      <c r="M75" s="21">
        <f t="shared" si="15"/>
        <v>0</v>
      </c>
      <c r="N75" s="21">
        <f t="shared" si="15"/>
        <v>0</v>
      </c>
      <c r="O75" s="21">
        <f t="shared" si="15"/>
        <v>0</v>
      </c>
      <c r="P75" s="21">
        <f t="shared" si="15"/>
        <v>1</v>
      </c>
      <c r="Q75" s="11">
        <f t="shared" si="13"/>
        <v>48</v>
      </c>
      <c r="R75" s="11">
        <f t="shared" si="13"/>
        <v>84</v>
      </c>
      <c r="S75" s="19">
        <f t="shared" si="14"/>
        <v>132</v>
      </c>
      <c r="Z75">
        <f t="shared" si="12"/>
        <v>78</v>
      </c>
    </row>
    <row r="76" spans="1:26" ht="39.950000000000003" customHeight="1">
      <c r="A76" s="124" t="s">
        <v>94</v>
      </c>
      <c r="B76" s="18" t="s">
        <v>89</v>
      </c>
      <c r="C76" s="18">
        <v>2</v>
      </c>
      <c r="D76" s="18">
        <v>16</v>
      </c>
      <c r="E76" s="18">
        <v>0</v>
      </c>
      <c r="F76" s="18">
        <v>1</v>
      </c>
      <c r="G76" s="18">
        <v>0</v>
      </c>
      <c r="H76" s="18">
        <v>0</v>
      </c>
      <c r="I76" s="18">
        <v>0</v>
      </c>
      <c r="J76" s="18">
        <v>0</v>
      </c>
      <c r="K76" s="18">
        <v>0</v>
      </c>
      <c r="L76" s="18">
        <v>0</v>
      </c>
      <c r="M76" s="18">
        <v>0</v>
      </c>
      <c r="N76" s="18">
        <v>0</v>
      </c>
      <c r="O76" s="18">
        <v>0</v>
      </c>
      <c r="P76" s="18">
        <v>0</v>
      </c>
      <c r="Q76" s="11">
        <f t="shared" si="13"/>
        <v>2</v>
      </c>
      <c r="R76" s="11">
        <f t="shared" si="13"/>
        <v>17</v>
      </c>
      <c r="S76" s="19">
        <f t="shared" si="14"/>
        <v>19</v>
      </c>
      <c r="Z76">
        <f t="shared" si="12"/>
        <v>16</v>
      </c>
    </row>
    <row r="77" spans="1:26" ht="39.950000000000003" customHeight="1">
      <c r="A77" s="124"/>
      <c r="B77" s="18" t="s">
        <v>90</v>
      </c>
      <c r="C77" s="18">
        <v>2</v>
      </c>
      <c r="D77" s="18">
        <v>14</v>
      </c>
      <c r="E77" s="18">
        <v>1</v>
      </c>
      <c r="F77" s="18">
        <v>1</v>
      </c>
      <c r="G77" s="18">
        <v>0</v>
      </c>
      <c r="H77" s="18">
        <v>0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1">
        <f t="shared" si="13"/>
        <v>3</v>
      </c>
      <c r="R77" s="11">
        <f t="shared" si="13"/>
        <v>15</v>
      </c>
      <c r="S77" s="19">
        <f t="shared" si="14"/>
        <v>18</v>
      </c>
      <c r="Z77">
        <f t="shared" si="12"/>
        <v>14</v>
      </c>
    </row>
    <row r="78" spans="1:26" ht="39.950000000000003" customHeight="1">
      <c r="A78" s="124"/>
      <c r="B78" s="18" t="s">
        <v>91</v>
      </c>
      <c r="C78" s="18">
        <v>0</v>
      </c>
      <c r="D78" s="18">
        <v>0</v>
      </c>
      <c r="E78" s="18">
        <v>0</v>
      </c>
      <c r="F78" s="18">
        <v>0</v>
      </c>
      <c r="G78" s="18">
        <v>0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1">
        <f t="shared" si="13"/>
        <v>0</v>
      </c>
      <c r="R78" s="11">
        <f t="shared" si="13"/>
        <v>0</v>
      </c>
      <c r="S78" s="19">
        <f t="shared" si="14"/>
        <v>0</v>
      </c>
      <c r="Z78">
        <f t="shared" si="12"/>
        <v>0</v>
      </c>
    </row>
    <row r="79" spans="1:26" ht="39.950000000000003" customHeight="1">
      <c r="A79" s="124"/>
      <c r="B79" s="21" t="s">
        <v>16</v>
      </c>
      <c r="C79" s="21">
        <f>C78+C77+C76</f>
        <v>4</v>
      </c>
      <c r="D79" s="21">
        <f t="shared" ref="D79:R79" si="16">D78+D77+D76</f>
        <v>30</v>
      </c>
      <c r="E79" s="21">
        <f t="shared" si="16"/>
        <v>1</v>
      </c>
      <c r="F79" s="21">
        <f t="shared" si="16"/>
        <v>2</v>
      </c>
      <c r="G79" s="21">
        <f t="shared" si="16"/>
        <v>0</v>
      </c>
      <c r="H79" s="21">
        <f t="shared" si="16"/>
        <v>0</v>
      </c>
      <c r="I79" s="21">
        <f t="shared" si="16"/>
        <v>0</v>
      </c>
      <c r="J79" s="21">
        <f>J78+J77+J76</f>
        <v>0</v>
      </c>
      <c r="K79" s="21">
        <f t="shared" si="16"/>
        <v>0</v>
      </c>
      <c r="L79" s="21">
        <f t="shared" si="16"/>
        <v>0</v>
      </c>
      <c r="M79" s="21">
        <f t="shared" si="16"/>
        <v>0</v>
      </c>
      <c r="N79" s="21">
        <f t="shared" si="16"/>
        <v>0</v>
      </c>
      <c r="O79" s="21">
        <f t="shared" si="16"/>
        <v>0</v>
      </c>
      <c r="P79" s="21">
        <f t="shared" si="16"/>
        <v>0</v>
      </c>
      <c r="Q79" s="11">
        <f t="shared" si="16"/>
        <v>5</v>
      </c>
      <c r="R79" s="11">
        <f t="shared" si="16"/>
        <v>32</v>
      </c>
      <c r="S79" s="19">
        <f t="shared" si="14"/>
        <v>37</v>
      </c>
      <c r="Z79">
        <f t="shared" si="12"/>
        <v>30</v>
      </c>
    </row>
    <row r="80" spans="1:26" ht="39.950000000000003" customHeight="1">
      <c r="A80" s="124" t="s">
        <v>25</v>
      </c>
      <c r="B80" s="18" t="s">
        <v>95</v>
      </c>
      <c r="C80" s="18">
        <v>4</v>
      </c>
      <c r="D80" s="18">
        <v>12</v>
      </c>
      <c r="E80" s="18">
        <v>0</v>
      </c>
      <c r="F80" s="18">
        <v>0</v>
      </c>
      <c r="G80" s="18">
        <v>0</v>
      </c>
      <c r="H80" s="18">
        <v>0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1">
        <f t="shared" si="13"/>
        <v>4</v>
      </c>
      <c r="R80" s="11">
        <f t="shared" si="13"/>
        <v>12</v>
      </c>
      <c r="S80" s="19">
        <f t="shared" si="14"/>
        <v>16</v>
      </c>
      <c r="Z80">
        <f t="shared" si="12"/>
        <v>12</v>
      </c>
    </row>
    <row r="81" spans="1:26" ht="39.950000000000003" customHeight="1">
      <c r="A81" s="124"/>
      <c r="B81" s="18" t="s">
        <v>96</v>
      </c>
      <c r="C81" s="18">
        <v>0</v>
      </c>
      <c r="D81" s="18">
        <v>7</v>
      </c>
      <c r="E81" s="18">
        <v>0</v>
      </c>
      <c r="F81" s="18">
        <v>0</v>
      </c>
      <c r="G81" s="18">
        <v>0</v>
      </c>
      <c r="H81" s="18">
        <v>0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1">
        <f t="shared" si="13"/>
        <v>0</v>
      </c>
      <c r="R81" s="11">
        <f t="shared" si="13"/>
        <v>7</v>
      </c>
      <c r="S81" s="19">
        <f t="shared" si="14"/>
        <v>7</v>
      </c>
      <c r="Z81">
        <f t="shared" si="12"/>
        <v>7</v>
      </c>
    </row>
    <row r="82" spans="1:26" ht="39.950000000000003" customHeight="1">
      <c r="A82" s="124"/>
      <c r="B82" s="18" t="s">
        <v>97</v>
      </c>
      <c r="C82" s="18">
        <v>0</v>
      </c>
      <c r="D82" s="18">
        <v>0</v>
      </c>
      <c r="E82" s="18">
        <v>0</v>
      </c>
      <c r="F82" s="18"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  <c r="Q82" s="11">
        <f t="shared" si="13"/>
        <v>0</v>
      </c>
      <c r="R82" s="11">
        <f t="shared" si="13"/>
        <v>0</v>
      </c>
      <c r="S82" s="19">
        <f t="shared" si="14"/>
        <v>0</v>
      </c>
      <c r="Z82">
        <f t="shared" si="12"/>
        <v>0</v>
      </c>
    </row>
    <row r="83" spans="1:26" ht="39.950000000000003" customHeight="1">
      <c r="A83" s="124"/>
      <c r="B83" s="18" t="s">
        <v>98</v>
      </c>
      <c r="C83" s="18">
        <v>0</v>
      </c>
      <c r="D83" s="18">
        <v>6</v>
      </c>
      <c r="E83" s="18">
        <v>0</v>
      </c>
      <c r="F83" s="18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  <c r="Q83" s="11">
        <f t="shared" si="13"/>
        <v>0</v>
      </c>
      <c r="R83" s="11">
        <f t="shared" si="13"/>
        <v>6</v>
      </c>
      <c r="S83" s="19">
        <f t="shared" si="14"/>
        <v>6</v>
      </c>
      <c r="Z83">
        <f t="shared" si="12"/>
        <v>6</v>
      </c>
    </row>
    <row r="84" spans="1:26" ht="39.950000000000003" customHeight="1">
      <c r="A84" s="124"/>
      <c r="B84" s="18" t="s">
        <v>99</v>
      </c>
      <c r="C84" s="18">
        <v>0</v>
      </c>
      <c r="D84" s="18">
        <v>3</v>
      </c>
      <c r="E84" s="18">
        <v>0</v>
      </c>
      <c r="F84" s="18">
        <v>0</v>
      </c>
      <c r="G84" s="18">
        <v>0</v>
      </c>
      <c r="H84" s="18">
        <v>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  <c r="Q84" s="11">
        <f t="shared" si="13"/>
        <v>0</v>
      </c>
      <c r="R84" s="11">
        <f t="shared" si="13"/>
        <v>3</v>
      </c>
      <c r="S84" s="19">
        <f t="shared" si="14"/>
        <v>3</v>
      </c>
      <c r="Z84">
        <f t="shared" si="12"/>
        <v>3</v>
      </c>
    </row>
    <row r="85" spans="1:26" ht="39.950000000000003" customHeight="1">
      <c r="A85" s="124"/>
      <c r="B85" s="21" t="s">
        <v>16</v>
      </c>
      <c r="C85" s="21">
        <f>C84+C83+C82+C81+C80</f>
        <v>4</v>
      </c>
      <c r="D85" s="21">
        <f t="shared" ref="D85:P85" si="17">D84+D83+D82+D81+D80</f>
        <v>28</v>
      </c>
      <c r="E85" s="21">
        <f t="shared" si="17"/>
        <v>0</v>
      </c>
      <c r="F85" s="21">
        <f t="shared" si="17"/>
        <v>0</v>
      </c>
      <c r="G85" s="21">
        <f t="shared" si="17"/>
        <v>0</v>
      </c>
      <c r="H85" s="21">
        <f t="shared" si="17"/>
        <v>0</v>
      </c>
      <c r="I85" s="21">
        <f t="shared" si="17"/>
        <v>0</v>
      </c>
      <c r="J85" s="21">
        <f>J84+J83+J82+J81+J80</f>
        <v>0</v>
      </c>
      <c r="K85" s="21">
        <f t="shared" si="17"/>
        <v>0</v>
      </c>
      <c r="L85" s="21">
        <f t="shared" si="17"/>
        <v>0</v>
      </c>
      <c r="M85" s="21">
        <f t="shared" si="17"/>
        <v>0</v>
      </c>
      <c r="N85" s="21">
        <f t="shared" si="17"/>
        <v>0</v>
      </c>
      <c r="O85" s="21">
        <f t="shared" si="17"/>
        <v>0</v>
      </c>
      <c r="P85" s="21">
        <f t="shared" si="17"/>
        <v>0</v>
      </c>
      <c r="Q85" s="11">
        <f t="shared" si="13"/>
        <v>4</v>
      </c>
      <c r="R85" s="11">
        <f t="shared" si="13"/>
        <v>28</v>
      </c>
      <c r="S85" s="19">
        <f t="shared" si="14"/>
        <v>32</v>
      </c>
      <c r="Z85">
        <f t="shared" si="12"/>
        <v>28</v>
      </c>
    </row>
    <row r="86" spans="1:26" ht="39.950000000000003" customHeight="1">
      <c r="A86" s="123" t="s">
        <v>100</v>
      </c>
      <c r="B86" s="123"/>
      <c r="C86" s="18">
        <v>4</v>
      </c>
      <c r="D86" s="18">
        <v>7</v>
      </c>
      <c r="E86" s="18">
        <v>0</v>
      </c>
      <c r="F86" s="18">
        <v>0</v>
      </c>
      <c r="G86" s="18">
        <v>0</v>
      </c>
      <c r="H86" s="18">
        <v>0</v>
      </c>
      <c r="I86" s="18">
        <v>0</v>
      </c>
      <c r="J86" s="18">
        <v>0</v>
      </c>
      <c r="K86" s="18">
        <v>0</v>
      </c>
      <c r="L86" s="18">
        <v>0</v>
      </c>
      <c r="M86" s="18">
        <v>0</v>
      </c>
      <c r="N86" s="18">
        <v>0</v>
      </c>
      <c r="O86" s="18">
        <v>0</v>
      </c>
      <c r="P86" s="18">
        <v>0</v>
      </c>
      <c r="Q86" s="11">
        <f t="shared" si="13"/>
        <v>4</v>
      </c>
      <c r="R86" s="11">
        <f t="shared" si="13"/>
        <v>7</v>
      </c>
      <c r="S86" s="19">
        <f t="shared" si="14"/>
        <v>11</v>
      </c>
      <c r="Z86">
        <f t="shared" si="12"/>
        <v>7</v>
      </c>
    </row>
    <row r="87" spans="1:26" ht="39.950000000000003" customHeight="1">
      <c r="A87" s="123" t="s">
        <v>101</v>
      </c>
      <c r="B87" s="123"/>
      <c r="C87" s="18">
        <v>19</v>
      </c>
      <c r="D87" s="18">
        <v>7</v>
      </c>
      <c r="E87" s="18">
        <v>0</v>
      </c>
      <c r="F87" s="18">
        <v>0</v>
      </c>
      <c r="G87" s="18">
        <v>0</v>
      </c>
      <c r="H87" s="18">
        <v>0</v>
      </c>
      <c r="I87" s="18">
        <v>0</v>
      </c>
      <c r="J87" s="18">
        <v>0</v>
      </c>
      <c r="K87" s="18">
        <v>0</v>
      </c>
      <c r="L87" s="18">
        <v>0</v>
      </c>
      <c r="M87" s="18">
        <v>0</v>
      </c>
      <c r="N87" s="18">
        <v>0</v>
      </c>
      <c r="O87" s="18">
        <v>1</v>
      </c>
      <c r="P87" s="18">
        <v>1</v>
      </c>
      <c r="Q87" s="11">
        <f t="shared" si="13"/>
        <v>20</v>
      </c>
      <c r="R87" s="11">
        <f t="shared" si="13"/>
        <v>8</v>
      </c>
      <c r="S87" s="19">
        <f t="shared" si="14"/>
        <v>28</v>
      </c>
      <c r="Z87">
        <f t="shared" si="12"/>
        <v>7</v>
      </c>
    </row>
    <row r="88" spans="1:26" ht="39.950000000000003" customHeight="1">
      <c r="A88" s="123" t="s">
        <v>26</v>
      </c>
      <c r="B88" s="123"/>
      <c r="C88" s="18">
        <v>15</v>
      </c>
      <c r="D88" s="18">
        <v>12</v>
      </c>
      <c r="E88" s="18">
        <v>1</v>
      </c>
      <c r="F88" s="18">
        <v>1</v>
      </c>
      <c r="G88" s="18">
        <v>1</v>
      </c>
      <c r="H88" s="18">
        <v>0</v>
      </c>
      <c r="I88" s="18">
        <v>0</v>
      </c>
      <c r="J88" s="18">
        <v>0</v>
      </c>
      <c r="K88" s="18">
        <v>0</v>
      </c>
      <c r="L88" s="18">
        <v>0</v>
      </c>
      <c r="M88" s="18">
        <v>0</v>
      </c>
      <c r="N88" s="18">
        <v>0</v>
      </c>
      <c r="O88" s="18">
        <v>0</v>
      </c>
      <c r="P88" s="18">
        <v>0</v>
      </c>
      <c r="Q88" s="11">
        <f t="shared" si="13"/>
        <v>17</v>
      </c>
      <c r="R88" s="11">
        <f t="shared" si="13"/>
        <v>13</v>
      </c>
      <c r="S88" s="19">
        <f t="shared" si="14"/>
        <v>30</v>
      </c>
      <c r="Z88">
        <f t="shared" si="12"/>
        <v>12</v>
      </c>
    </row>
    <row r="89" spans="1:26" ht="39.950000000000003" customHeight="1">
      <c r="A89" s="123" t="s">
        <v>27</v>
      </c>
      <c r="B89" s="123"/>
      <c r="C89" s="18">
        <v>32</v>
      </c>
      <c r="D89" s="18">
        <v>4</v>
      </c>
      <c r="E89" s="18">
        <v>1</v>
      </c>
      <c r="F89" s="18">
        <v>0</v>
      </c>
      <c r="G89" s="18">
        <v>0</v>
      </c>
      <c r="H89" s="18">
        <v>0</v>
      </c>
      <c r="I89" s="18">
        <v>0</v>
      </c>
      <c r="J89" s="18">
        <v>0</v>
      </c>
      <c r="K89" s="18">
        <v>0</v>
      </c>
      <c r="L89" s="18">
        <v>0</v>
      </c>
      <c r="M89" s="18">
        <v>0</v>
      </c>
      <c r="N89" s="18">
        <v>0</v>
      </c>
      <c r="O89" s="18">
        <v>0</v>
      </c>
      <c r="P89" s="18">
        <v>0</v>
      </c>
      <c r="Q89" s="11">
        <f t="shared" si="13"/>
        <v>33</v>
      </c>
      <c r="R89" s="11">
        <f t="shared" si="13"/>
        <v>4</v>
      </c>
      <c r="S89" s="19">
        <f t="shared" si="14"/>
        <v>37</v>
      </c>
      <c r="Z89">
        <f t="shared" si="12"/>
        <v>4</v>
      </c>
    </row>
    <row r="90" spans="1:26" ht="39.950000000000003" customHeight="1">
      <c r="A90" s="126" t="s">
        <v>28</v>
      </c>
      <c r="B90" s="127"/>
      <c r="C90" s="29">
        <v>32</v>
      </c>
      <c r="D90" s="29">
        <v>7</v>
      </c>
      <c r="E90" s="29">
        <v>0</v>
      </c>
      <c r="F90" s="29">
        <v>1</v>
      </c>
      <c r="G90" s="29">
        <v>0</v>
      </c>
      <c r="H90" s="29">
        <v>0</v>
      </c>
      <c r="I90" s="29">
        <v>0</v>
      </c>
      <c r="J90" s="29">
        <v>0</v>
      </c>
      <c r="K90" s="29">
        <v>0</v>
      </c>
      <c r="L90" s="29">
        <v>0</v>
      </c>
      <c r="M90" s="29">
        <v>0</v>
      </c>
      <c r="N90" s="29">
        <v>0</v>
      </c>
      <c r="O90" s="29">
        <v>0</v>
      </c>
      <c r="P90" s="29">
        <v>0</v>
      </c>
      <c r="Q90" s="11">
        <v>32</v>
      </c>
      <c r="R90" s="11">
        <v>8</v>
      </c>
      <c r="S90" s="19">
        <v>40</v>
      </c>
      <c r="Z90">
        <f t="shared" si="12"/>
        <v>7</v>
      </c>
    </row>
    <row r="91" spans="1:26" ht="39.950000000000003" customHeight="1">
      <c r="A91" s="123" t="s">
        <v>29</v>
      </c>
      <c r="B91" s="123"/>
      <c r="C91" s="18">
        <v>9</v>
      </c>
      <c r="D91" s="18">
        <v>9</v>
      </c>
      <c r="E91" s="18">
        <v>0</v>
      </c>
      <c r="F91" s="18">
        <v>0</v>
      </c>
      <c r="G91" s="18">
        <v>0</v>
      </c>
      <c r="H91" s="18">
        <v>0</v>
      </c>
      <c r="I91" s="18">
        <v>0</v>
      </c>
      <c r="J91" s="18">
        <v>0</v>
      </c>
      <c r="K91" s="18">
        <v>0</v>
      </c>
      <c r="L91" s="18">
        <v>1</v>
      </c>
      <c r="M91" s="18">
        <v>0</v>
      </c>
      <c r="N91" s="18">
        <v>0</v>
      </c>
      <c r="O91" s="18">
        <v>0</v>
      </c>
      <c r="P91" s="18">
        <v>0</v>
      </c>
      <c r="Q91" s="11">
        <f t="shared" si="13"/>
        <v>9</v>
      </c>
      <c r="R91" s="11">
        <f t="shared" si="13"/>
        <v>10</v>
      </c>
      <c r="S91" s="19">
        <f t="shared" si="14"/>
        <v>19</v>
      </c>
      <c r="Z91">
        <f t="shared" si="12"/>
        <v>9</v>
      </c>
    </row>
    <row r="92" spans="1:26" ht="39.950000000000003" customHeight="1">
      <c r="A92" s="124" t="s">
        <v>30</v>
      </c>
      <c r="B92" s="18" t="s">
        <v>102</v>
      </c>
      <c r="C92" s="18">
        <v>5</v>
      </c>
      <c r="D92" s="18">
        <v>1</v>
      </c>
      <c r="E92" s="18">
        <v>0</v>
      </c>
      <c r="F92" s="18">
        <v>0</v>
      </c>
      <c r="G92" s="18">
        <v>0</v>
      </c>
      <c r="H92" s="18">
        <v>0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1">
        <f t="shared" si="13"/>
        <v>5</v>
      </c>
      <c r="R92" s="11">
        <f t="shared" si="13"/>
        <v>1</v>
      </c>
      <c r="S92" s="19">
        <f t="shared" si="14"/>
        <v>6</v>
      </c>
      <c r="Z92">
        <f t="shared" si="12"/>
        <v>1</v>
      </c>
    </row>
    <row r="93" spans="1:26" ht="39.950000000000003" customHeight="1">
      <c r="A93" s="124"/>
      <c r="B93" s="18" t="s">
        <v>103</v>
      </c>
      <c r="C93" s="18">
        <v>2</v>
      </c>
      <c r="D93" s="18">
        <v>0</v>
      </c>
      <c r="E93" s="18">
        <v>0</v>
      </c>
      <c r="F93" s="18">
        <v>0</v>
      </c>
      <c r="G93" s="18">
        <v>0</v>
      </c>
      <c r="H93" s="18">
        <v>0</v>
      </c>
      <c r="I93" s="18">
        <v>0</v>
      </c>
      <c r="J93" s="18">
        <v>0</v>
      </c>
      <c r="K93" s="18">
        <v>0</v>
      </c>
      <c r="L93" s="18">
        <v>0</v>
      </c>
      <c r="M93" s="18">
        <v>0</v>
      </c>
      <c r="N93" s="18">
        <v>0</v>
      </c>
      <c r="O93" s="18">
        <v>0</v>
      </c>
      <c r="P93" s="18">
        <v>0</v>
      </c>
      <c r="Q93" s="11">
        <f t="shared" si="13"/>
        <v>2</v>
      </c>
      <c r="R93" s="11">
        <f t="shared" si="13"/>
        <v>0</v>
      </c>
      <c r="S93" s="19">
        <f t="shared" si="14"/>
        <v>2</v>
      </c>
      <c r="Z93">
        <f t="shared" si="12"/>
        <v>0</v>
      </c>
    </row>
    <row r="94" spans="1:26" ht="39.950000000000003" customHeight="1">
      <c r="A94" s="124"/>
      <c r="B94" s="18" t="s">
        <v>104</v>
      </c>
      <c r="C94" s="18">
        <v>12</v>
      </c>
      <c r="D94" s="18">
        <v>0</v>
      </c>
      <c r="E94" s="18">
        <v>0</v>
      </c>
      <c r="F94" s="18">
        <v>0</v>
      </c>
      <c r="G94" s="18">
        <v>0</v>
      </c>
      <c r="H94" s="18">
        <v>0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1">
        <f t="shared" si="13"/>
        <v>12</v>
      </c>
      <c r="R94" s="11">
        <f t="shared" si="13"/>
        <v>0</v>
      </c>
      <c r="S94" s="19">
        <f t="shared" si="14"/>
        <v>12</v>
      </c>
      <c r="Z94">
        <f t="shared" si="12"/>
        <v>0</v>
      </c>
    </row>
    <row r="95" spans="1:26" ht="55.5">
      <c r="A95" s="124"/>
      <c r="B95" s="18" t="s">
        <v>105</v>
      </c>
      <c r="C95" s="18">
        <v>3</v>
      </c>
      <c r="D95" s="18">
        <v>1</v>
      </c>
      <c r="E95" s="18">
        <v>0</v>
      </c>
      <c r="F95" s="18">
        <v>0</v>
      </c>
      <c r="G95" s="18">
        <v>0</v>
      </c>
      <c r="H95" s="18">
        <v>0</v>
      </c>
      <c r="I95" s="18">
        <v>0</v>
      </c>
      <c r="J95" s="18">
        <v>0</v>
      </c>
      <c r="K95" s="18">
        <v>0</v>
      </c>
      <c r="L95" s="18">
        <v>0</v>
      </c>
      <c r="M95" s="18">
        <v>0</v>
      </c>
      <c r="N95" s="18">
        <v>0</v>
      </c>
      <c r="O95" s="18">
        <v>0</v>
      </c>
      <c r="P95" s="18">
        <v>0</v>
      </c>
      <c r="Q95" s="11">
        <f t="shared" si="13"/>
        <v>3</v>
      </c>
      <c r="R95" s="11">
        <f t="shared" si="13"/>
        <v>1</v>
      </c>
      <c r="S95" s="19">
        <f t="shared" si="14"/>
        <v>4</v>
      </c>
      <c r="Z95">
        <f t="shared" si="12"/>
        <v>1</v>
      </c>
    </row>
    <row r="96" spans="1:26" ht="39.950000000000003" customHeight="1">
      <c r="A96" s="124"/>
      <c r="B96" s="18" t="s">
        <v>106</v>
      </c>
      <c r="C96" s="18">
        <v>7</v>
      </c>
      <c r="D96" s="18">
        <v>2</v>
      </c>
      <c r="E96" s="18">
        <v>0</v>
      </c>
      <c r="F96" s="18">
        <v>0</v>
      </c>
      <c r="G96" s="18">
        <v>0</v>
      </c>
      <c r="H96" s="18">
        <v>0</v>
      </c>
      <c r="I96" s="18">
        <v>0</v>
      </c>
      <c r="J96" s="18">
        <v>0</v>
      </c>
      <c r="K96" s="18">
        <v>0</v>
      </c>
      <c r="L96" s="18">
        <v>0</v>
      </c>
      <c r="M96" s="18">
        <v>0</v>
      </c>
      <c r="N96" s="18">
        <v>0</v>
      </c>
      <c r="O96" s="18">
        <v>0</v>
      </c>
      <c r="P96" s="18">
        <v>0</v>
      </c>
      <c r="Q96" s="11">
        <f t="shared" si="13"/>
        <v>7</v>
      </c>
      <c r="R96" s="11">
        <f t="shared" si="13"/>
        <v>2</v>
      </c>
      <c r="S96" s="19">
        <f t="shared" si="14"/>
        <v>9</v>
      </c>
      <c r="Z96">
        <f t="shared" si="12"/>
        <v>2</v>
      </c>
    </row>
    <row r="97" spans="1:26" ht="39.950000000000003" customHeight="1">
      <c r="A97" s="124"/>
      <c r="B97" s="18" t="s">
        <v>107</v>
      </c>
      <c r="C97" s="18">
        <v>0</v>
      </c>
      <c r="D97" s="18">
        <v>0</v>
      </c>
      <c r="E97" s="18">
        <v>0</v>
      </c>
      <c r="F97" s="18">
        <v>0</v>
      </c>
      <c r="G97" s="18">
        <v>0</v>
      </c>
      <c r="H97" s="18">
        <v>0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1">
        <f t="shared" si="13"/>
        <v>0</v>
      </c>
      <c r="R97" s="11">
        <f t="shared" si="13"/>
        <v>0</v>
      </c>
      <c r="S97" s="19"/>
      <c r="Z97">
        <f t="shared" si="12"/>
        <v>0</v>
      </c>
    </row>
    <row r="98" spans="1:26" ht="39.950000000000003" customHeight="1">
      <c r="A98" s="124"/>
      <c r="B98" s="21" t="s">
        <v>16</v>
      </c>
      <c r="C98" s="21">
        <f>C96+C95+C94+C93+C92+C97</f>
        <v>29</v>
      </c>
      <c r="D98" s="21">
        <f t="shared" ref="D98:P98" si="18">D96+D95+D94+D93+D92+D97</f>
        <v>4</v>
      </c>
      <c r="E98" s="21">
        <f t="shared" si="18"/>
        <v>0</v>
      </c>
      <c r="F98" s="21">
        <f t="shared" si="18"/>
        <v>0</v>
      </c>
      <c r="G98" s="21">
        <f t="shared" si="18"/>
        <v>0</v>
      </c>
      <c r="H98" s="21">
        <f t="shared" si="18"/>
        <v>0</v>
      </c>
      <c r="I98" s="21">
        <f t="shared" si="18"/>
        <v>0</v>
      </c>
      <c r="J98" s="21">
        <f t="shared" si="18"/>
        <v>0</v>
      </c>
      <c r="K98" s="21">
        <f t="shared" si="18"/>
        <v>0</v>
      </c>
      <c r="L98" s="21">
        <f t="shared" si="18"/>
        <v>0</v>
      </c>
      <c r="M98" s="21">
        <f t="shared" si="18"/>
        <v>0</v>
      </c>
      <c r="N98" s="21">
        <f t="shared" si="18"/>
        <v>0</v>
      </c>
      <c r="O98" s="21">
        <f t="shared" si="18"/>
        <v>0</v>
      </c>
      <c r="P98" s="21">
        <f t="shared" si="18"/>
        <v>0</v>
      </c>
      <c r="Q98" s="11">
        <f t="shared" si="13"/>
        <v>29</v>
      </c>
      <c r="R98" s="11">
        <f t="shared" si="13"/>
        <v>4</v>
      </c>
      <c r="S98" s="19">
        <f t="shared" si="14"/>
        <v>33</v>
      </c>
      <c r="Z98">
        <f t="shared" si="12"/>
        <v>4</v>
      </c>
    </row>
    <row r="99" spans="1:26" ht="39.950000000000003" customHeight="1">
      <c r="A99" s="124" t="s">
        <v>108</v>
      </c>
      <c r="B99" s="18" t="s">
        <v>109</v>
      </c>
      <c r="C99" s="18">
        <v>1</v>
      </c>
      <c r="D99" s="18">
        <v>0</v>
      </c>
      <c r="E99" s="18">
        <v>0</v>
      </c>
      <c r="F99" s="18">
        <v>0</v>
      </c>
      <c r="G99" s="18">
        <v>0</v>
      </c>
      <c r="H99" s="18">
        <v>0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1">
        <f t="shared" si="13"/>
        <v>1</v>
      </c>
      <c r="R99" s="11">
        <f t="shared" si="13"/>
        <v>0</v>
      </c>
      <c r="S99" s="19">
        <f t="shared" si="14"/>
        <v>1</v>
      </c>
      <c r="Z99">
        <f t="shared" si="12"/>
        <v>0</v>
      </c>
    </row>
    <row r="100" spans="1:26" ht="39.950000000000003" customHeight="1">
      <c r="A100" s="124"/>
      <c r="B100" s="18" t="s">
        <v>110</v>
      </c>
      <c r="C100" s="18">
        <v>10</v>
      </c>
      <c r="D100" s="18">
        <v>0</v>
      </c>
      <c r="E100" s="18">
        <v>0</v>
      </c>
      <c r="F100" s="18">
        <v>0</v>
      </c>
      <c r="G100" s="18">
        <v>0</v>
      </c>
      <c r="H100" s="18">
        <v>0</v>
      </c>
      <c r="I100" s="18">
        <v>0</v>
      </c>
      <c r="J100" s="18">
        <v>0</v>
      </c>
      <c r="K100" s="18">
        <v>0</v>
      </c>
      <c r="L100" s="18">
        <v>0</v>
      </c>
      <c r="M100" s="18">
        <v>0</v>
      </c>
      <c r="N100" s="18">
        <v>0</v>
      </c>
      <c r="O100" s="18">
        <v>0</v>
      </c>
      <c r="P100" s="18">
        <v>0</v>
      </c>
      <c r="Q100" s="11">
        <f t="shared" si="13"/>
        <v>10</v>
      </c>
      <c r="R100" s="11">
        <f t="shared" si="13"/>
        <v>0</v>
      </c>
      <c r="S100" s="19">
        <f t="shared" si="14"/>
        <v>10</v>
      </c>
      <c r="Z100">
        <f t="shared" si="12"/>
        <v>0</v>
      </c>
    </row>
    <row r="101" spans="1:26" ht="39.950000000000003" customHeight="1">
      <c r="A101" s="124"/>
      <c r="B101" s="18" t="s">
        <v>111</v>
      </c>
      <c r="C101" s="18">
        <v>0</v>
      </c>
      <c r="D101" s="18">
        <v>2</v>
      </c>
      <c r="E101" s="18">
        <v>0</v>
      </c>
      <c r="F101" s="18">
        <v>0</v>
      </c>
      <c r="G101" s="18">
        <v>0</v>
      </c>
      <c r="H101" s="18">
        <v>0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1">
        <f t="shared" si="13"/>
        <v>0</v>
      </c>
      <c r="R101" s="11">
        <f t="shared" si="13"/>
        <v>2</v>
      </c>
      <c r="S101" s="19">
        <f t="shared" si="14"/>
        <v>2</v>
      </c>
      <c r="Z101">
        <f t="shared" si="12"/>
        <v>2</v>
      </c>
    </row>
    <row r="102" spans="1:26" ht="39.950000000000003" customHeight="1">
      <c r="A102" s="124"/>
      <c r="B102" s="18" t="s">
        <v>112</v>
      </c>
      <c r="C102" s="18">
        <v>4</v>
      </c>
      <c r="D102" s="18">
        <v>0</v>
      </c>
      <c r="E102" s="18">
        <v>0</v>
      </c>
      <c r="F102" s="18">
        <v>0</v>
      </c>
      <c r="G102" s="18">
        <v>0</v>
      </c>
      <c r="H102" s="18">
        <v>0</v>
      </c>
      <c r="I102" s="18">
        <v>0</v>
      </c>
      <c r="J102" s="18">
        <v>0</v>
      </c>
      <c r="K102" s="18">
        <v>0</v>
      </c>
      <c r="L102" s="18">
        <v>0</v>
      </c>
      <c r="M102" s="18">
        <v>0</v>
      </c>
      <c r="N102" s="18">
        <v>0</v>
      </c>
      <c r="O102" s="18">
        <v>0</v>
      </c>
      <c r="P102" s="18">
        <v>0</v>
      </c>
      <c r="Q102" s="11">
        <f t="shared" si="13"/>
        <v>4</v>
      </c>
      <c r="R102" s="11">
        <f t="shared" si="13"/>
        <v>0</v>
      </c>
      <c r="S102" s="19">
        <f t="shared" si="14"/>
        <v>4</v>
      </c>
      <c r="Z102">
        <f t="shared" ref="Z102:Z127" si="19">D102-W102</f>
        <v>0</v>
      </c>
    </row>
    <row r="103" spans="1:26" ht="39.950000000000003" customHeight="1">
      <c r="A103" s="124"/>
      <c r="B103" s="21" t="s">
        <v>16</v>
      </c>
      <c r="C103" s="21">
        <f>C102+C101+C100+C99</f>
        <v>15</v>
      </c>
      <c r="D103" s="21">
        <f t="shared" ref="D103:P103" si="20">D102+D101+D100+D99</f>
        <v>2</v>
      </c>
      <c r="E103" s="21">
        <f t="shared" si="20"/>
        <v>0</v>
      </c>
      <c r="F103" s="21">
        <f t="shared" si="20"/>
        <v>0</v>
      </c>
      <c r="G103" s="21">
        <f t="shared" si="20"/>
        <v>0</v>
      </c>
      <c r="H103" s="21">
        <f t="shared" si="20"/>
        <v>0</v>
      </c>
      <c r="I103" s="21">
        <f t="shared" si="20"/>
        <v>0</v>
      </c>
      <c r="J103" s="21">
        <f t="shared" si="20"/>
        <v>0</v>
      </c>
      <c r="K103" s="21">
        <f t="shared" si="20"/>
        <v>0</v>
      </c>
      <c r="L103" s="21">
        <f t="shared" si="20"/>
        <v>0</v>
      </c>
      <c r="M103" s="21">
        <f t="shared" si="20"/>
        <v>0</v>
      </c>
      <c r="N103" s="21">
        <f t="shared" si="20"/>
        <v>0</v>
      </c>
      <c r="O103" s="21">
        <f t="shared" si="20"/>
        <v>0</v>
      </c>
      <c r="P103" s="21">
        <f t="shared" si="20"/>
        <v>0</v>
      </c>
      <c r="Q103" s="11">
        <f t="shared" si="13"/>
        <v>15</v>
      </c>
      <c r="R103" s="11">
        <f t="shared" si="13"/>
        <v>2</v>
      </c>
      <c r="S103" s="19">
        <f t="shared" si="14"/>
        <v>17</v>
      </c>
      <c r="Z103">
        <f t="shared" si="19"/>
        <v>2</v>
      </c>
    </row>
    <row r="104" spans="1:26" ht="39.950000000000003" customHeight="1">
      <c r="A104" s="126" t="s">
        <v>113</v>
      </c>
      <c r="B104" s="127"/>
      <c r="C104" s="29">
        <v>12</v>
      </c>
      <c r="D104" s="29">
        <v>8</v>
      </c>
      <c r="E104" s="29">
        <v>0</v>
      </c>
      <c r="F104" s="29">
        <v>0</v>
      </c>
      <c r="G104" s="29">
        <v>0</v>
      </c>
      <c r="H104" s="29">
        <v>0</v>
      </c>
      <c r="I104" s="29">
        <v>0</v>
      </c>
      <c r="J104" s="29">
        <v>0</v>
      </c>
      <c r="K104" s="29">
        <v>0</v>
      </c>
      <c r="L104" s="29">
        <v>0</v>
      </c>
      <c r="M104" s="29">
        <v>0</v>
      </c>
      <c r="N104" s="29">
        <v>0</v>
      </c>
      <c r="O104" s="29">
        <v>0</v>
      </c>
      <c r="P104" s="29">
        <v>0</v>
      </c>
      <c r="Q104" s="11">
        <v>12</v>
      </c>
      <c r="R104" s="11">
        <v>8</v>
      </c>
      <c r="S104" s="19">
        <v>20</v>
      </c>
      <c r="Z104">
        <f t="shared" si="19"/>
        <v>8</v>
      </c>
    </row>
    <row r="105" spans="1:26" ht="39.950000000000003" customHeight="1">
      <c r="A105" s="123" t="s">
        <v>32</v>
      </c>
      <c r="B105" s="123"/>
      <c r="C105" s="18">
        <v>0</v>
      </c>
      <c r="D105" s="18">
        <v>0</v>
      </c>
      <c r="E105" s="30">
        <v>0</v>
      </c>
      <c r="F105" s="18">
        <v>0</v>
      </c>
      <c r="G105" s="18">
        <v>0</v>
      </c>
      <c r="H105" s="18">
        <v>0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1">
        <f t="shared" si="13"/>
        <v>0</v>
      </c>
      <c r="R105" s="11">
        <f t="shared" si="13"/>
        <v>0</v>
      </c>
      <c r="S105" s="19">
        <f t="shared" si="14"/>
        <v>0</v>
      </c>
      <c r="Z105">
        <f t="shared" si="19"/>
        <v>0</v>
      </c>
    </row>
    <row r="106" spans="1:26" ht="39.950000000000003" customHeight="1">
      <c r="A106" s="125" t="s">
        <v>34</v>
      </c>
      <c r="B106" s="18" t="s">
        <v>114</v>
      </c>
      <c r="C106" s="18">
        <v>0</v>
      </c>
      <c r="D106" s="18">
        <v>0</v>
      </c>
      <c r="E106" s="30">
        <v>0</v>
      </c>
      <c r="F106" s="18">
        <v>0</v>
      </c>
      <c r="G106" s="18">
        <v>0</v>
      </c>
      <c r="H106" s="18">
        <v>0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1">
        <f t="shared" si="13"/>
        <v>0</v>
      </c>
      <c r="R106" s="11">
        <f t="shared" si="13"/>
        <v>0</v>
      </c>
      <c r="S106" s="19">
        <f t="shared" si="14"/>
        <v>0</v>
      </c>
      <c r="Z106">
        <f t="shared" si="19"/>
        <v>0</v>
      </c>
    </row>
    <row r="107" spans="1:26" ht="39.950000000000003" customHeight="1">
      <c r="A107" s="125"/>
      <c r="B107" s="18" t="s">
        <v>115</v>
      </c>
      <c r="C107" s="18">
        <v>6</v>
      </c>
      <c r="D107" s="18">
        <v>4</v>
      </c>
      <c r="E107" s="30">
        <v>0</v>
      </c>
      <c r="F107" s="18">
        <v>0</v>
      </c>
      <c r="G107" s="18">
        <v>0</v>
      </c>
      <c r="H107" s="18">
        <v>0</v>
      </c>
      <c r="I107" s="18">
        <v>0</v>
      </c>
      <c r="J107" s="18">
        <v>0</v>
      </c>
      <c r="K107" s="18">
        <v>0</v>
      </c>
      <c r="L107" s="18">
        <v>0</v>
      </c>
      <c r="M107" s="18">
        <v>0</v>
      </c>
      <c r="N107" s="18">
        <v>0</v>
      </c>
      <c r="O107" s="18">
        <v>0</v>
      </c>
      <c r="P107" s="18">
        <v>0</v>
      </c>
      <c r="Q107" s="11">
        <f t="shared" si="13"/>
        <v>6</v>
      </c>
      <c r="R107" s="11">
        <f t="shared" si="13"/>
        <v>4</v>
      </c>
      <c r="S107" s="19">
        <f t="shared" si="14"/>
        <v>10</v>
      </c>
      <c r="Z107">
        <f t="shared" si="19"/>
        <v>4</v>
      </c>
    </row>
    <row r="108" spans="1:26" ht="39.950000000000003" customHeight="1">
      <c r="A108" s="125"/>
      <c r="B108" s="18" t="s">
        <v>116</v>
      </c>
      <c r="C108" s="18">
        <v>0</v>
      </c>
      <c r="D108" s="18">
        <v>0</v>
      </c>
      <c r="E108" s="30">
        <v>0</v>
      </c>
      <c r="F108" s="18">
        <v>0</v>
      </c>
      <c r="G108" s="18">
        <v>0</v>
      </c>
      <c r="H108" s="18">
        <v>0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1">
        <f t="shared" si="13"/>
        <v>0</v>
      </c>
      <c r="R108" s="11">
        <f t="shared" si="13"/>
        <v>0</v>
      </c>
      <c r="S108" s="19">
        <f t="shared" si="14"/>
        <v>0</v>
      </c>
      <c r="Z108">
        <f t="shared" si="19"/>
        <v>0</v>
      </c>
    </row>
    <row r="109" spans="1:26" ht="39.950000000000003" customHeight="1">
      <c r="A109" s="125"/>
      <c r="B109" s="18" t="s">
        <v>117</v>
      </c>
      <c r="C109" s="18">
        <v>0</v>
      </c>
      <c r="D109" s="18">
        <v>0</v>
      </c>
      <c r="E109" s="30">
        <v>0</v>
      </c>
      <c r="F109" s="18">
        <v>0</v>
      </c>
      <c r="G109" s="18">
        <v>0</v>
      </c>
      <c r="H109" s="18">
        <v>0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1">
        <f t="shared" si="13"/>
        <v>0</v>
      </c>
      <c r="R109" s="11">
        <f t="shared" si="13"/>
        <v>0</v>
      </c>
      <c r="S109" s="19">
        <f t="shared" si="14"/>
        <v>0</v>
      </c>
      <c r="Z109">
        <f t="shared" si="19"/>
        <v>0</v>
      </c>
    </row>
    <row r="110" spans="1:26" ht="39.950000000000003" customHeight="1">
      <c r="A110" s="125"/>
      <c r="B110" s="18" t="s">
        <v>118</v>
      </c>
      <c r="C110" s="18">
        <v>0</v>
      </c>
      <c r="D110" s="18">
        <v>0</v>
      </c>
      <c r="E110" s="30">
        <v>0</v>
      </c>
      <c r="F110" s="18">
        <v>0</v>
      </c>
      <c r="G110" s="18">
        <v>0</v>
      </c>
      <c r="H110" s="18">
        <v>0</v>
      </c>
      <c r="I110" s="18">
        <v>0</v>
      </c>
      <c r="J110" s="18">
        <v>0</v>
      </c>
      <c r="K110" s="18">
        <v>0</v>
      </c>
      <c r="L110" s="18">
        <v>0</v>
      </c>
      <c r="M110" s="18">
        <v>0</v>
      </c>
      <c r="N110" s="18">
        <v>0</v>
      </c>
      <c r="O110" s="18">
        <v>0</v>
      </c>
      <c r="P110" s="18">
        <v>0</v>
      </c>
      <c r="Q110" s="11">
        <f t="shared" si="13"/>
        <v>0</v>
      </c>
      <c r="R110" s="11">
        <f t="shared" si="13"/>
        <v>0</v>
      </c>
      <c r="S110" s="19">
        <f t="shared" si="14"/>
        <v>0</v>
      </c>
      <c r="Z110">
        <f t="shared" si="19"/>
        <v>0</v>
      </c>
    </row>
    <row r="111" spans="1:26" ht="39.950000000000003" customHeight="1">
      <c r="A111" s="125"/>
      <c r="B111" s="18" t="s">
        <v>119</v>
      </c>
      <c r="C111" s="18">
        <v>0</v>
      </c>
      <c r="D111" s="18">
        <v>0</v>
      </c>
      <c r="E111" s="30">
        <v>0</v>
      </c>
      <c r="F111" s="18">
        <v>0</v>
      </c>
      <c r="G111" s="18">
        <v>0</v>
      </c>
      <c r="H111" s="18">
        <v>0</v>
      </c>
      <c r="I111" s="18">
        <v>0</v>
      </c>
      <c r="J111" s="18">
        <v>0</v>
      </c>
      <c r="K111" s="18">
        <v>0</v>
      </c>
      <c r="L111" s="18">
        <v>0</v>
      </c>
      <c r="M111" s="18">
        <v>0</v>
      </c>
      <c r="N111" s="18">
        <v>0</v>
      </c>
      <c r="O111" s="18">
        <v>0</v>
      </c>
      <c r="P111" s="18">
        <v>0</v>
      </c>
      <c r="Q111" s="11">
        <f t="shared" si="13"/>
        <v>0</v>
      </c>
      <c r="R111" s="11">
        <f t="shared" si="13"/>
        <v>0</v>
      </c>
      <c r="S111" s="19">
        <f t="shared" si="14"/>
        <v>0</v>
      </c>
      <c r="Z111">
        <f t="shared" si="19"/>
        <v>0</v>
      </c>
    </row>
    <row r="112" spans="1:26" ht="39.950000000000003" customHeight="1">
      <c r="A112" s="125"/>
      <c r="B112" s="18" t="s">
        <v>110</v>
      </c>
      <c r="C112" s="18">
        <v>3</v>
      </c>
      <c r="D112" s="18">
        <v>8</v>
      </c>
      <c r="E112" s="30">
        <v>0</v>
      </c>
      <c r="F112" s="18">
        <v>0</v>
      </c>
      <c r="G112" s="18">
        <v>0</v>
      </c>
      <c r="H112" s="18">
        <v>0</v>
      </c>
      <c r="I112" s="18">
        <v>0</v>
      </c>
      <c r="J112" s="18">
        <v>0</v>
      </c>
      <c r="K112" s="18">
        <v>0</v>
      </c>
      <c r="L112" s="18">
        <v>0</v>
      </c>
      <c r="M112" s="18">
        <v>0</v>
      </c>
      <c r="N112" s="18">
        <v>0</v>
      </c>
      <c r="O112" s="18">
        <v>0</v>
      </c>
      <c r="P112" s="18">
        <v>0</v>
      </c>
      <c r="Q112" s="11">
        <f t="shared" si="13"/>
        <v>3</v>
      </c>
      <c r="R112" s="11">
        <f t="shared" si="13"/>
        <v>8</v>
      </c>
      <c r="S112" s="19">
        <f t="shared" si="14"/>
        <v>11</v>
      </c>
      <c r="Z112">
        <f t="shared" si="19"/>
        <v>8</v>
      </c>
    </row>
    <row r="113" spans="1:26" ht="39.950000000000003" customHeight="1">
      <c r="A113" s="125"/>
      <c r="B113" s="18" t="s">
        <v>120</v>
      </c>
      <c r="C113" s="18">
        <v>6</v>
      </c>
      <c r="D113" s="18">
        <v>5</v>
      </c>
      <c r="E113" s="30">
        <v>0</v>
      </c>
      <c r="F113" s="18">
        <v>0</v>
      </c>
      <c r="G113" s="18">
        <v>0</v>
      </c>
      <c r="H113" s="18">
        <v>0</v>
      </c>
      <c r="I113" s="18">
        <v>0</v>
      </c>
      <c r="J113" s="18">
        <v>0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0</v>
      </c>
      <c r="Q113" s="11">
        <f t="shared" si="13"/>
        <v>6</v>
      </c>
      <c r="R113" s="11">
        <f t="shared" si="13"/>
        <v>5</v>
      </c>
      <c r="S113" s="19">
        <f t="shared" si="14"/>
        <v>11</v>
      </c>
      <c r="Z113">
        <f t="shared" si="19"/>
        <v>5</v>
      </c>
    </row>
    <row r="114" spans="1:26" ht="39.950000000000003" customHeight="1">
      <c r="A114" s="125"/>
      <c r="B114" s="18" t="s">
        <v>121</v>
      </c>
      <c r="C114" s="18">
        <v>0</v>
      </c>
      <c r="D114" s="18">
        <v>0</v>
      </c>
      <c r="E114" s="30">
        <v>0</v>
      </c>
      <c r="F114" s="18">
        <v>0</v>
      </c>
      <c r="G114" s="18">
        <v>0</v>
      </c>
      <c r="H114" s="18">
        <v>0</v>
      </c>
      <c r="I114" s="18">
        <v>0</v>
      </c>
      <c r="J114" s="18">
        <v>0</v>
      </c>
      <c r="K114" s="18">
        <v>0</v>
      </c>
      <c r="L114" s="18">
        <v>0</v>
      </c>
      <c r="M114" s="18">
        <v>0</v>
      </c>
      <c r="N114" s="18">
        <v>0</v>
      </c>
      <c r="O114" s="18">
        <v>0</v>
      </c>
      <c r="P114" s="18">
        <v>0</v>
      </c>
      <c r="Q114" s="11">
        <f t="shared" si="13"/>
        <v>0</v>
      </c>
      <c r="R114" s="11">
        <f t="shared" si="13"/>
        <v>0</v>
      </c>
      <c r="S114" s="19">
        <f t="shared" si="14"/>
        <v>0</v>
      </c>
      <c r="Z114">
        <f t="shared" si="19"/>
        <v>0</v>
      </c>
    </row>
    <row r="115" spans="1:26" ht="39.950000000000003" customHeight="1">
      <c r="A115" s="125"/>
      <c r="B115" s="18" t="s">
        <v>122</v>
      </c>
      <c r="C115" s="18">
        <v>1</v>
      </c>
      <c r="D115" s="18">
        <v>1</v>
      </c>
      <c r="E115" s="30">
        <v>0</v>
      </c>
      <c r="F115" s="18">
        <v>0</v>
      </c>
      <c r="G115" s="18">
        <v>0</v>
      </c>
      <c r="H115" s="18">
        <v>0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1">
        <f t="shared" si="13"/>
        <v>1</v>
      </c>
      <c r="R115" s="11">
        <f t="shared" si="13"/>
        <v>1</v>
      </c>
      <c r="S115" s="19">
        <f t="shared" si="14"/>
        <v>2</v>
      </c>
      <c r="Z115">
        <f t="shared" si="19"/>
        <v>1</v>
      </c>
    </row>
    <row r="116" spans="1:26" ht="39.950000000000003" customHeight="1">
      <c r="A116" s="125"/>
      <c r="B116" s="18" t="s">
        <v>123</v>
      </c>
      <c r="C116" s="18">
        <v>2</v>
      </c>
      <c r="D116" s="18">
        <v>7</v>
      </c>
      <c r="E116" s="30">
        <v>0</v>
      </c>
      <c r="F116" s="18">
        <v>0</v>
      </c>
      <c r="G116" s="18">
        <v>0</v>
      </c>
      <c r="H116" s="18">
        <v>0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1">
        <f t="shared" si="13"/>
        <v>2</v>
      </c>
      <c r="R116" s="11">
        <f t="shared" si="13"/>
        <v>7</v>
      </c>
      <c r="S116" s="19">
        <f t="shared" si="14"/>
        <v>9</v>
      </c>
      <c r="Z116">
        <f t="shared" si="19"/>
        <v>7</v>
      </c>
    </row>
    <row r="117" spans="1:26" ht="39.950000000000003" customHeight="1">
      <c r="A117" s="125"/>
      <c r="B117" s="18" t="s">
        <v>124</v>
      </c>
      <c r="C117" s="18">
        <v>0</v>
      </c>
      <c r="D117" s="18">
        <v>3</v>
      </c>
      <c r="E117" s="20">
        <v>0</v>
      </c>
      <c r="F117" s="18">
        <v>0</v>
      </c>
      <c r="G117" s="18">
        <v>0</v>
      </c>
      <c r="H117" s="18">
        <v>0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1">
        <f t="shared" si="13"/>
        <v>0</v>
      </c>
      <c r="R117" s="11">
        <f t="shared" si="13"/>
        <v>3</v>
      </c>
      <c r="S117" s="19">
        <f t="shared" si="14"/>
        <v>3</v>
      </c>
      <c r="Z117">
        <f t="shared" si="19"/>
        <v>3</v>
      </c>
    </row>
    <row r="118" spans="1:26" ht="39.950000000000003" customHeight="1">
      <c r="A118" s="125"/>
      <c r="B118" s="21" t="s">
        <v>16</v>
      </c>
      <c r="C118" s="21">
        <f>C117+C116+C115+C113+C112+C111+C110+C109+C108+C107+C106+C114</f>
        <v>18</v>
      </c>
      <c r="D118" s="21">
        <f t="shared" ref="D118:P118" si="21">D117+D116+D115+D113+D112+D111+D110+D109+D108+D107+D106+D114</f>
        <v>28</v>
      </c>
      <c r="E118" s="21">
        <f t="shared" si="21"/>
        <v>0</v>
      </c>
      <c r="F118" s="21">
        <f t="shared" si="21"/>
        <v>0</v>
      </c>
      <c r="G118" s="21">
        <f t="shared" si="21"/>
        <v>0</v>
      </c>
      <c r="H118" s="21">
        <f t="shared" si="21"/>
        <v>0</v>
      </c>
      <c r="I118" s="21">
        <f t="shared" si="21"/>
        <v>0</v>
      </c>
      <c r="J118" s="21">
        <f t="shared" si="21"/>
        <v>0</v>
      </c>
      <c r="K118" s="21">
        <f t="shared" si="21"/>
        <v>0</v>
      </c>
      <c r="L118" s="21">
        <f t="shared" si="21"/>
        <v>0</v>
      </c>
      <c r="M118" s="21">
        <f t="shared" si="21"/>
        <v>0</v>
      </c>
      <c r="N118" s="21">
        <f t="shared" si="21"/>
        <v>0</v>
      </c>
      <c r="O118" s="21">
        <f t="shared" si="21"/>
        <v>0</v>
      </c>
      <c r="P118" s="21">
        <f t="shared" si="21"/>
        <v>0</v>
      </c>
      <c r="Q118" s="11">
        <f t="shared" si="13"/>
        <v>18</v>
      </c>
      <c r="R118" s="11">
        <f t="shared" si="13"/>
        <v>28</v>
      </c>
      <c r="S118" s="19">
        <f t="shared" si="14"/>
        <v>46</v>
      </c>
      <c r="Z118">
        <f t="shared" si="19"/>
        <v>28</v>
      </c>
    </row>
    <row r="119" spans="1:26" ht="39.950000000000003" customHeight="1">
      <c r="A119" s="123" t="s">
        <v>125</v>
      </c>
      <c r="B119" s="123"/>
      <c r="C119" s="18">
        <v>14</v>
      </c>
      <c r="D119" s="18">
        <v>12</v>
      </c>
      <c r="E119" s="18">
        <v>0</v>
      </c>
      <c r="F119" s="18">
        <v>0</v>
      </c>
      <c r="G119" s="18">
        <v>0</v>
      </c>
      <c r="H119" s="18">
        <v>0</v>
      </c>
      <c r="I119" s="18">
        <v>0</v>
      </c>
      <c r="J119" s="18">
        <v>0</v>
      </c>
      <c r="K119" s="18">
        <v>0</v>
      </c>
      <c r="L119" s="18">
        <v>0</v>
      </c>
      <c r="M119" s="18">
        <v>0</v>
      </c>
      <c r="N119" s="18">
        <v>0</v>
      </c>
      <c r="O119" s="18">
        <v>0</v>
      </c>
      <c r="P119" s="18">
        <v>0</v>
      </c>
      <c r="Q119" s="11">
        <f t="shared" si="13"/>
        <v>14</v>
      </c>
      <c r="R119" s="11">
        <f t="shared" si="13"/>
        <v>12</v>
      </c>
      <c r="S119" s="19">
        <f t="shared" si="14"/>
        <v>26</v>
      </c>
      <c r="Z119">
        <f t="shared" si="19"/>
        <v>12</v>
      </c>
    </row>
    <row r="120" spans="1:26" ht="39.950000000000003" customHeight="1">
      <c r="A120" s="123" t="s">
        <v>126</v>
      </c>
      <c r="B120" s="123"/>
      <c r="C120" s="18">
        <v>8</v>
      </c>
      <c r="D120" s="18">
        <v>50</v>
      </c>
      <c r="E120" s="20">
        <v>0</v>
      </c>
      <c r="F120" s="18">
        <v>1</v>
      </c>
      <c r="G120" s="18">
        <v>0</v>
      </c>
      <c r="H120" s="18">
        <v>0</v>
      </c>
      <c r="I120" s="18">
        <v>0</v>
      </c>
      <c r="J120" s="18">
        <v>0</v>
      </c>
      <c r="K120" s="18">
        <v>0</v>
      </c>
      <c r="L120" s="18">
        <v>0</v>
      </c>
      <c r="M120" s="18">
        <v>0</v>
      </c>
      <c r="N120" s="18">
        <v>0</v>
      </c>
      <c r="O120" s="18">
        <v>0</v>
      </c>
      <c r="P120" s="18">
        <v>0</v>
      </c>
      <c r="Q120" s="11">
        <f t="shared" si="13"/>
        <v>8</v>
      </c>
      <c r="R120" s="11">
        <f t="shared" si="13"/>
        <v>51</v>
      </c>
      <c r="S120" s="19">
        <f t="shared" si="14"/>
        <v>59</v>
      </c>
      <c r="Z120">
        <f t="shared" si="19"/>
        <v>50</v>
      </c>
    </row>
    <row r="121" spans="1:26" ht="39.950000000000003" customHeight="1">
      <c r="A121" s="123" t="s">
        <v>127</v>
      </c>
      <c r="B121" s="123"/>
      <c r="C121" s="18">
        <v>5</v>
      </c>
      <c r="D121" s="18">
        <v>0</v>
      </c>
      <c r="E121" s="20">
        <v>0</v>
      </c>
      <c r="F121" s="18">
        <v>0</v>
      </c>
      <c r="G121" s="18">
        <v>0</v>
      </c>
      <c r="H121" s="18">
        <v>0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1">
        <f t="shared" si="13"/>
        <v>5</v>
      </c>
      <c r="R121" s="11">
        <f t="shared" si="13"/>
        <v>0</v>
      </c>
      <c r="S121" s="19">
        <f t="shared" si="14"/>
        <v>5</v>
      </c>
      <c r="Z121">
        <f t="shared" si="19"/>
        <v>0</v>
      </c>
    </row>
    <row r="122" spans="1:26" ht="39.950000000000003" customHeight="1">
      <c r="A122" s="123" t="s">
        <v>128</v>
      </c>
      <c r="B122" s="123"/>
      <c r="C122" s="18">
        <v>0</v>
      </c>
      <c r="D122" s="18">
        <v>0</v>
      </c>
      <c r="E122" s="18">
        <v>0</v>
      </c>
      <c r="F122" s="18">
        <v>0</v>
      </c>
      <c r="G122" s="18">
        <v>0</v>
      </c>
      <c r="H122" s="18">
        <v>0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1">
        <f t="shared" si="13"/>
        <v>0</v>
      </c>
      <c r="R122" s="11">
        <f t="shared" si="13"/>
        <v>0</v>
      </c>
      <c r="S122" s="19">
        <f t="shared" si="14"/>
        <v>0</v>
      </c>
      <c r="Z122">
        <f t="shared" si="19"/>
        <v>0</v>
      </c>
    </row>
    <row r="123" spans="1:26" ht="39.950000000000003" customHeight="1">
      <c r="A123" s="126" t="s">
        <v>129</v>
      </c>
      <c r="B123" s="127"/>
      <c r="C123" s="29">
        <v>4</v>
      </c>
      <c r="D123" s="29">
        <v>18</v>
      </c>
      <c r="E123" s="29">
        <v>0</v>
      </c>
      <c r="F123" s="29">
        <v>0</v>
      </c>
      <c r="G123" s="29">
        <v>0</v>
      </c>
      <c r="H123" s="29">
        <v>0</v>
      </c>
      <c r="I123" s="29">
        <v>0</v>
      </c>
      <c r="J123" s="29">
        <v>0</v>
      </c>
      <c r="K123" s="29">
        <v>0</v>
      </c>
      <c r="L123" s="29">
        <v>0</v>
      </c>
      <c r="M123" s="29">
        <v>0</v>
      </c>
      <c r="N123" s="29">
        <v>0</v>
      </c>
      <c r="O123" s="29">
        <v>0</v>
      </c>
      <c r="P123" s="29">
        <v>0</v>
      </c>
      <c r="Q123" s="11">
        <v>4</v>
      </c>
      <c r="R123" s="11">
        <v>18</v>
      </c>
      <c r="S123" s="19">
        <v>22</v>
      </c>
      <c r="Z123">
        <f t="shared" si="19"/>
        <v>18</v>
      </c>
    </row>
    <row r="124" spans="1:26" ht="39.950000000000003" customHeight="1">
      <c r="A124" s="126" t="s">
        <v>130</v>
      </c>
      <c r="B124" s="127"/>
      <c r="C124" s="29">
        <v>0</v>
      </c>
      <c r="D124" s="29">
        <v>0</v>
      </c>
      <c r="E124" s="29">
        <v>0</v>
      </c>
      <c r="F124" s="29">
        <v>0</v>
      </c>
      <c r="G124" s="29">
        <v>0</v>
      </c>
      <c r="H124" s="29">
        <v>0</v>
      </c>
      <c r="I124" s="29">
        <v>0</v>
      </c>
      <c r="J124" s="29">
        <v>0</v>
      </c>
      <c r="K124" s="29">
        <v>0</v>
      </c>
      <c r="L124" s="29">
        <v>0</v>
      </c>
      <c r="M124" s="29">
        <v>0</v>
      </c>
      <c r="N124" s="29">
        <v>0</v>
      </c>
      <c r="O124" s="29">
        <v>0</v>
      </c>
      <c r="P124" s="29">
        <v>0</v>
      </c>
      <c r="Q124" s="11">
        <v>0</v>
      </c>
      <c r="R124" s="11">
        <v>0</v>
      </c>
      <c r="S124" s="19">
        <v>0</v>
      </c>
      <c r="Z124">
        <f t="shared" si="19"/>
        <v>0</v>
      </c>
    </row>
    <row r="125" spans="1:26" ht="39.950000000000003" customHeight="1">
      <c r="A125" s="123" t="s">
        <v>131</v>
      </c>
      <c r="B125" s="123"/>
      <c r="C125" s="18">
        <v>1</v>
      </c>
      <c r="D125" s="18">
        <v>3</v>
      </c>
      <c r="E125" s="18">
        <v>0</v>
      </c>
      <c r="F125" s="18">
        <v>0</v>
      </c>
      <c r="G125" s="18">
        <v>0</v>
      </c>
      <c r="H125" s="18">
        <v>0</v>
      </c>
      <c r="I125" s="18">
        <v>0</v>
      </c>
      <c r="J125" s="18">
        <v>0</v>
      </c>
      <c r="K125" s="18">
        <v>0</v>
      </c>
      <c r="L125" s="18">
        <v>0</v>
      </c>
      <c r="M125" s="18">
        <v>0</v>
      </c>
      <c r="N125" s="18">
        <v>0</v>
      </c>
      <c r="O125" s="18">
        <v>0</v>
      </c>
      <c r="P125" s="18">
        <v>0</v>
      </c>
      <c r="Q125" s="11">
        <f t="shared" ref="Q125:R126" si="22">O125+M125+K125+I125+G125+E125+C125</f>
        <v>1</v>
      </c>
      <c r="R125" s="11">
        <f t="shared" si="22"/>
        <v>3</v>
      </c>
      <c r="S125" s="19">
        <f t="shared" ref="S125:S127" si="23">R125+Q125</f>
        <v>4</v>
      </c>
      <c r="Z125">
        <f t="shared" si="19"/>
        <v>3</v>
      </c>
    </row>
    <row r="126" spans="1:26" ht="39.950000000000003" customHeight="1">
      <c r="A126" s="123" t="s">
        <v>132</v>
      </c>
      <c r="B126" s="123"/>
      <c r="C126" s="18">
        <v>44</v>
      </c>
      <c r="D126" s="18">
        <v>1</v>
      </c>
      <c r="E126" s="18">
        <v>0</v>
      </c>
      <c r="F126" s="18">
        <v>0</v>
      </c>
      <c r="G126" s="18">
        <v>0</v>
      </c>
      <c r="H126" s="18">
        <v>0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1">
        <f t="shared" si="22"/>
        <v>44</v>
      </c>
      <c r="R126" s="11">
        <f t="shared" si="22"/>
        <v>1</v>
      </c>
      <c r="S126" s="19">
        <f t="shared" si="23"/>
        <v>45</v>
      </c>
      <c r="Z126">
        <f t="shared" si="19"/>
        <v>1</v>
      </c>
    </row>
    <row r="127" spans="1:26" ht="63.75" customHeight="1">
      <c r="A127" s="119" t="s">
        <v>38</v>
      </c>
      <c r="B127" s="119"/>
      <c r="C127" s="11">
        <f t="shared" ref="C127:R127" si="24">C126+C125+C124+C123+C122+C121+C120+C119+C118+C105+C104+C103+C98+C91+C90+C89+C88+C87+C86+C85+C79+C75</f>
        <v>312</v>
      </c>
      <c r="D127" s="11">
        <f t="shared" si="24"/>
        <v>308</v>
      </c>
      <c r="E127" s="11">
        <f t="shared" si="24"/>
        <v>6</v>
      </c>
      <c r="F127" s="11">
        <f t="shared" si="24"/>
        <v>9</v>
      </c>
      <c r="G127" s="11">
        <f t="shared" si="24"/>
        <v>1</v>
      </c>
      <c r="H127" s="11">
        <f t="shared" si="24"/>
        <v>0</v>
      </c>
      <c r="I127" s="11">
        <f t="shared" si="24"/>
        <v>2</v>
      </c>
      <c r="J127" s="11">
        <f t="shared" si="24"/>
        <v>1</v>
      </c>
      <c r="K127" s="11">
        <f t="shared" si="24"/>
        <v>0</v>
      </c>
      <c r="L127" s="11">
        <f t="shared" si="24"/>
        <v>1</v>
      </c>
      <c r="M127" s="11">
        <f t="shared" si="24"/>
        <v>0</v>
      </c>
      <c r="N127" s="11">
        <f t="shared" si="24"/>
        <v>0</v>
      </c>
      <c r="O127" s="11">
        <f t="shared" si="24"/>
        <v>1</v>
      </c>
      <c r="P127" s="11">
        <f t="shared" si="24"/>
        <v>2</v>
      </c>
      <c r="Q127" s="11">
        <f t="shared" si="24"/>
        <v>322</v>
      </c>
      <c r="R127" s="11">
        <f t="shared" si="24"/>
        <v>321</v>
      </c>
      <c r="S127" s="19">
        <f t="shared" si="23"/>
        <v>643</v>
      </c>
      <c r="Z127">
        <f t="shared" si="19"/>
        <v>308</v>
      </c>
    </row>
    <row r="128" spans="1:26">
      <c r="Z128">
        <f>D129-W128</f>
        <v>308</v>
      </c>
    </row>
    <row r="129" spans="3:19">
      <c r="C129" s="17">
        <f>C126+C125+C124+C123+C122+C121+C120+C119+C118+C105+C104+C103+C98+C91+C90+C89+C88+C87+C86+C85+C79+C75</f>
        <v>312</v>
      </c>
      <c r="D129" s="31">
        <f t="shared" ref="D129:S129" si="25">D126+D125+D124+D123+D122+D121+D120+D119+D118+D105+D104+D103+D98+D91+D90+D89+D88+D87+D86+D85+D79+D75</f>
        <v>308</v>
      </c>
      <c r="E129" s="31">
        <f t="shared" si="25"/>
        <v>6</v>
      </c>
      <c r="F129" s="31">
        <f t="shared" si="25"/>
        <v>9</v>
      </c>
      <c r="G129" s="31">
        <f t="shared" si="25"/>
        <v>1</v>
      </c>
      <c r="H129" s="31">
        <f t="shared" si="25"/>
        <v>0</v>
      </c>
      <c r="I129" s="31">
        <f t="shared" si="25"/>
        <v>2</v>
      </c>
      <c r="J129" s="31">
        <f t="shared" si="25"/>
        <v>1</v>
      </c>
      <c r="K129" s="31">
        <f t="shared" si="25"/>
        <v>0</v>
      </c>
      <c r="L129" s="31">
        <f t="shared" si="25"/>
        <v>1</v>
      </c>
      <c r="M129" s="31">
        <f t="shared" si="25"/>
        <v>0</v>
      </c>
      <c r="N129" s="31">
        <f t="shared" si="25"/>
        <v>0</v>
      </c>
      <c r="O129" s="31">
        <f t="shared" si="25"/>
        <v>1</v>
      </c>
      <c r="P129" s="31">
        <f t="shared" si="25"/>
        <v>2</v>
      </c>
      <c r="Q129" s="31">
        <f t="shared" si="25"/>
        <v>322</v>
      </c>
      <c r="R129" s="31">
        <f t="shared" si="25"/>
        <v>321</v>
      </c>
      <c r="S129" s="31">
        <f t="shared" si="25"/>
        <v>643</v>
      </c>
    </row>
    <row r="131" spans="3:19" ht="60" customHeight="1"/>
  </sheetData>
  <mergeCells count="66">
    <mergeCell ref="A66:R66"/>
    <mergeCell ref="A68:A69"/>
    <mergeCell ref="C68:D68"/>
    <mergeCell ref="E68:F68"/>
    <mergeCell ref="G68:H68"/>
    <mergeCell ref="I68:J68"/>
    <mergeCell ref="K68:L68"/>
    <mergeCell ref="M68:N68"/>
    <mergeCell ref="O68:P68"/>
    <mergeCell ref="Q68:S68"/>
    <mergeCell ref="A126:B126"/>
    <mergeCell ref="A127:B127"/>
    <mergeCell ref="A122:B122"/>
    <mergeCell ref="A89:B89"/>
    <mergeCell ref="A91:B91"/>
    <mergeCell ref="A92:A98"/>
    <mergeCell ref="A99:A103"/>
    <mergeCell ref="A105:B105"/>
    <mergeCell ref="A106:A118"/>
    <mergeCell ref="A119:B119"/>
    <mergeCell ref="A120:B120"/>
    <mergeCell ref="A121:B121"/>
    <mergeCell ref="A124:B124"/>
    <mergeCell ref="A123:B123"/>
    <mergeCell ref="A90:B90"/>
    <mergeCell ref="A104:B104"/>
    <mergeCell ref="A125:B125"/>
    <mergeCell ref="A88:B88"/>
    <mergeCell ref="A70:A75"/>
    <mergeCell ref="A76:A79"/>
    <mergeCell ref="A80:A85"/>
    <mergeCell ref="A86:B86"/>
    <mergeCell ref="A87:B87"/>
    <mergeCell ref="A1:R1"/>
    <mergeCell ref="A3:A4"/>
    <mergeCell ref="C3:D3"/>
    <mergeCell ref="E3:F3"/>
    <mergeCell ref="G3:H3"/>
    <mergeCell ref="I3:J3"/>
    <mergeCell ref="K3:L3"/>
    <mergeCell ref="M3:N3"/>
    <mergeCell ref="O3:P3"/>
    <mergeCell ref="Q3:S3"/>
    <mergeCell ref="A5:A10"/>
    <mergeCell ref="A11:A14"/>
    <mergeCell ref="A15:A20"/>
    <mergeCell ref="A21:B21"/>
    <mergeCell ref="A22:B22"/>
    <mergeCell ref="A23:B23"/>
    <mergeCell ref="A24:B24"/>
    <mergeCell ref="A25:B25"/>
    <mergeCell ref="A26:B26"/>
    <mergeCell ref="A27:A33"/>
    <mergeCell ref="A34:A38"/>
    <mergeCell ref="A39:B39"/>
    <mergeCell ref="A40:B40"/>
    <mergeCell ref="A41:A53"/>
    <mergeCell ref="A54:B54"/>
    <mergeCell ref="A60:B60"/>
    <mergeCell ref="A61:B61"/>
    <mergeCell ref="A62:B62"/>
    <mergeCell ref="A55:B55"/>
    <mergeCell ref="A56:B56"/>
    <mergeCell ref="A57:B57"/>
    <mergeCell ref="A58:B58"/>
    <mergeCell ref="A59:B59"/>
  </mergeCells>
  <printOptions horizontalCentered="1" verticalCentered="1"/>
  <pageMargins left="0.7" right="1.15625" top="0.75" bottom="0.75" header="0.3" footer="0.3"/>
  <pageSetup paperSize="9" scale="67" fitToHeight="0" orientation="landscape" r:id="rId1"/>
  <rowBreaks count="2" manualBreakCount="2">
    <brk id="104" max="16383" man="1"/>
    <brk id="128" max="16383" man="1"/>
  </rowBreaks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P140"/>
  <sheetViews>
    <sheetView rightToLeft="1" topLeftCell="A132" zoomScale="50" zoomScaleNormal="50" zoomScaleSheetLayoutView="50" workbookViewId="0">
      <selection activeCell="P146" sqref="P146"/>
    </sheetView>
  </sheetViews>
  <sheetFormatPr defaultRowHeight="27.75"/>
  <cols>
    <col min="1" max="1" width="18" style="7" customWidth="1"/>
    <col min="2" max="2" width="28.25" style="7" customWidth="1"/>
    <col min="3" max="34" width="6.625" style="7" customWidth="1"/>
  </cols>
  <sheetData>
    <row r="1" spans="1:34">
      <c r="A1" s="140" t="s">
        <v>87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</row>
    <row r="2" spans="1:34">
      <c r="A2" s="35"/>
      <c r="B2" s="35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</row>
    <row r="3" spans="1:34">
      <c r="A3" s="141" t="s">
        <v>1</v>
      </c>
      <c r="B3" s="32" t="s">
        <v>88</v>
      </c>
      <c r="C3" s="110" t="s">
        <v>2</v>
      </c>
      <c r="D3" s="110"/>
      <c r="E3" s="110" t="s">
        <v>3</v>
      </c>
      <c r="F3" s="110"/>
      <c r="G3" s="110" t="s">
        <v>4</v>
      </c>
      <c r="H3" s="110"/>
      <c r="I3" s="110" t="s">
        <v>5</v>
      </c>
      <c r="J3" s="110"/>
      <c r="K3" s="110" t="s">
        <v>6</v>
      </c>
      <c r="L3" s="110"/>
      <c r="M3" s="110" t="s">
        <v>7</v>
      </c>
      <c r="N3" s="110"/>
      <c r="O3" s="110" t="s">
        <v>8</v>
      </c>
      <c r="P3" s="110"/>
      <c r="Q3" s="110" t="s">
        <v>9</v>
      </c>
      <c r="R3" s="110"/>
      <c r="S3" s="110" t="s">
        <v>10</v>
      </c>
      <c r="T3" s="110"/>
      <c r="U3" s="110" t="s">
        <v>11</v>
      </c>
      <c r="V3" s="110"/>
      <c r="W3" s="110" t="s">
        <v>12</v>
      </c>
      <c r="X3" s="110"/>
      <c r="Y3" s="110" t="s">
        <v>13</v>
      </c>
      <c r="Z3" s="110"/>
      <c r="AA3" s="110" t="s">
        <v>14</v>
      </c>
      <c r="AB3" s="110"/>
      <c r="AC3" s="110" t="s">
        <v>15</v>
      </c>
      <c r="AD3" s="110"/>
      <c r="AE3" s="110" t="s">
        <v>16</v>
      </c>
      <c r="AF3" s="110"/>
      <c r="AG3" s="110"/>
      <c r="AH3" s="110"/>
    </row>
    <row r="4" spans="1:34">
      <c r="A4" s="141"/>
      <c r="B4" s="32" t="s">
        <v>64</v>
      </c>
      <c r="C4" s="44" t="s">
        <v>17</v>
      </c>
      <c r="D4" s="44" t="s">
        <v>18</v>
      </c>
      <c r="E4" s="44" t="s">
        <v>17</v>
      </c>
      <c r="F4" s="44" t="s">
        <v>18</v>
      </c>
      <c r="G4" s="44" t="s">
        <v>17</v>
      </c>
      <c r="H4" s="44" t="s">
        <v>18</v>
      </c>
      <c r="I4" s="44" t="s">
        <v>17</v>
      </c>
      <c r="J4" s="44" t="s">
        <v>18</v>
      </c>
      <c r="K4" s="44" t="s">
        <v>17</v>
      </c>
      <c r="L4" s="44" t="s">
        <v>18</v>
      </c>
      <c r="M4" s="44" t="s">
        <v>17</v>
      </c>
      <c r="N4" s="44" t="s">
        <v>18</v>
      </c>
      <c r="O4" s="44" t="s">
        <v>17</v>
      </c>
      <c r="P4" s="44" t="s">
        <v>18</v>
      </c>
      <c r="Q4" s="44" t="s">
        <v>17</v>
      </c>
      <c r="R4" s="44" t="s">
        <v>18</v>
      </c>
      <c r="S4" s="44" t="s">
        <v>17</v>
      </c>
      <c r="T4" s="44" t="s">
        <v>18</v>
      </c>
      <c r="U4" s="44" t="s">
        <v>17</v>
      </c>
      <c r="V4" s="44" t="s">
        <v>18</v>
      </c>
      <c r="W4" s="44" t="s">
        <v>17</v>
      </c>
      <c r="X4" s="44" t="s">
        <v>18</v>
      </c>
      <c r="Y4" s="44" t="s">
        <v>17</v>
      </c>
      <c r="Z4" s="44" t="s">
        <v>18</v>
      </c>
      <c r="AA4" s="44" t="s">
        <v>17</v>
      </c>
      <c r="AB4" s="44" t="s">
        <v>18</v>
      </c>
      <c r="AC4" s="44" t="s">
        <v>17</v>
      </c>
      <c r="AD4" s="44" t="s">
        <v>18</v>
      </c>
      <c r="AE4" s="44" t="s">
        <v>17</v>
      </c>
      <c r="AF4" s="44" t="s">
        <v>18</v>
      </c>
      <c r="AG4" s="110" t="s">
        <v>41</v>
      </c>
      <c r="AH4" s="110"/>
    </row>
    <row r="5" spans="1:34">
      <c r="A5" s="136" t="s">
        <v>20</v>
      </c>
      <c r="B5" s="33" t="s">
        <v>89</v>
      </c>
      <c r="C5" s="23">
        <v>2</v>
      </c>
      <c r="D5" s="23">
        <v>6</v>
      </c>
      <c r="E5" s="23">
        <v>1</v>
      </c>
      <c r="F5" s="23">
        <v>1</v>
      </c>
      <c r="G5" s="23">
        <v>3</v>
      </c>
      <c r="H5" s="23">
        <v>4</v>
      </c>
      <c r="I5" s="23">
        <v>29</v>
      </c>
      <c r="J5" s="23">
        <v>111</v>
      </c>
      <c r="K5" s="23">
        <v>23</v>
      </c>
      <c r="L5" s="23">
        <v>55</v>
      </c>
      <c r="M5" s="23">
        <v>0</v>
      </c>
      <c r="N5" s="23">
        <v>0</v>
      </c>
      <c r="O5" s="23">
        <v>1</v>
      </c>
      <c r="P5" s="23">
        <v>6</v>
      </c>
      <c r="Q5" s="23">
        <v>0</v>
      </c>
      <c r="R5" s="23">
        <v>0</v>
      </c>
      <c r="S5" s="23">
        <v>8</v>
      </c>
      <c r="T5" s="23">
        <v>0</v>
      </c>
      <c r="U5" s="23">
        <v>3</v>
      </c>
      <c r="V5" s="23">
        <v>5</v>
      </c>
      <c r="W5" s="23">
        <v>5</v>
      </c>
      <c r="X5" s="23">
        <v>1</v>
      </c>
      <c r="Y5" s="23">
        <v>0</v>
      </c>
      <c r="Z5" s="23">
        <v>0</v>
      </c>
      <c r="AA5" s="23">
        <v>1</v>
      </c>
      <c r="AB5" s="23">
        <v>1</v>
      </c>
      <c r="AC5" s="23">
        <v>0</v>
      </c>
      <c r="AD5" s="23">
        <v>0</v>
      </c>
      <c r="AE5" s="44">
        <v>76</v>
      </c>
      <c r="AF5" s="44">
        <v>190</v>
      </c>
      <c r="AG5" s="110">
        <v>266</v>
      </c>
      <c r="AH5" s="110"/>
    </row>
    <row r="6" spans="1:34">
      <c r="A6" s="136"/>
      <c r="B6" s="33" t="s">
        <v>90</v>
      </c>
      <c r="C6" s="23">
        <v>3</v>
      </c>
      <c r="D6" s="23">
        <v>14</v>
      </c>
      <c r="E6" s="23">
        <v>1</v>
      </c>
      <c r="F6" s="23">
        <v>5</v>
      </c>
      <c r="G6" s="23">
        <v>5</v>
      </c>
      <c r="H6" s="23">
        <v>3</v>
      </c>
      <c r="I6" s="23">
        <v>40</v>
      </c>
      <c r="J6" s="23">
        <v>222</v>
      </c>
      <c r="K6" s="23">
        <v>35</v>
      </c>
      <c r="L6" s="23">
        <v>74</v>
      </c>
      <c r="M6" s="23">
        <v>1</v>
      </c>
      <c r="N6" s="23">
        <v>3</v>
      </c>
      <c r="O6" s="23">
        <v>3</v>
      </c>
      <c r="P6" s="23">
        <v>12</v>
      </c>
      <c r="Q6" s="23">
        <v>0</v>
      </c>
      <c r="R6" s="23">
        <v>0</v>
      </c>
      <c r="S6" s="23">
        <v>10</v>
      </c>
      <c r="T6" s="23">
        <v>6</v>
      </c>
      <c r="U6" s="23">
        <v>3</v>
      </c>
      <c r="V6" s="23">
        <v>6</v>
      </c>
      <c r="W6" s="23">
        <v>2</v>
      </c>
      <c r="X6" s="23">
        <v>3</v>
      </c>
      <c r="Y6" s="23">
        <v>1</v>
      </c>
      <c r="Z6" s="23">
        <v>2</v>
      </c>
      <c r="AA6" s="23">
        <v>6</v>
      </c>
      <c r="AB6" s="23">
        <v>3</v>
      </c>
      <c r="AC6" s="23">
        <v>0</v>
      </c>
      <c r="AD6" s="23">
        <v>0</v>
      </c>
      <c r="AE6" s="44">
        <v>110</v>
      </c>
      <c r="AF6" s="44">
        <v>353</v>
      </c>
      <c r="AG6" s="110">
        <v>463</v>
      </c>
      <c r="AH6" s="110"/>
    </row>
    <row r="7" spans="1:34">
      <c r="A7" s="136"/>
      <c r="B7" s="33" t="s">
        <v>91</v>
      </c>
      <c r="C7" s="23">
        <v>3</v>
      </c>
      <c r="D7" s="23">
        <v>3</v>
      </c>
      <c r="E7" s="23">
        <v>0</v>
      </c>
      <c r="F7" s="23">
        <v>3</v>
      </c>
      <c r="G7" s="23">
        <v>1</v>
      </c>
      <c r="H7" s="23">
        <v>1</v>
      </c>
      <c r="I7" s="23">
        <v>18</v>
      </c>
      <c r="J7" s="23">
        <v>124</v>
      </c>
      <c r="K7" s="23">
        <v>7</v>
      </c>
      <c r="L7" s="23">
        <v>42</v>
      </c>
      <c r="M7" s="23">
        <v>0</v>
      </c>
      <c r="N7" s="23">
        <v>0</v>
      </c>
      <c r="O7" s="23">
        <v>1</v>
      </c>
      <c r="P7" s="23">
        <v>9</v>
      </c>
      <c r="Q7" s="23">
        <v>0</v>
      </c>
      <c r="R7" s="23">
        <v>0</v>
      </c>
      <c r="S7" s="23">
        <v>0</v>
      </c>
      <c r="T7" s="23">
        <v>1</v>
      </c>
      <c r="U7" s="23">
        <v>1</v>
      </c>
      <c r="V7" s="23">
        <v>2</v>
      </c>
      <c r="W7" s="23">
        <v>1</v>
      </c>
      <c r="X7" s="23">
        <v>4</v>
      </c>
      <c r="Y7" s="23">
        <v>0</v>
      </c>
      <c r="Z7" s="23">
        <v>0</v>
      </c>
      <c r="AA7" s="23">
        <v>0</v>
      </c>
      <c r="AB7" s="23">
        <v>0</v>
      </c>
      <c r="AC7" s="23">
        <v>0</v>
      </c>
      <c r="AD7" s="23">
        <v>0</v>
      </c>
      <c r="AE7" s="44">
        <v>32</v>
      </c>
      <c r="AF7" s="44">
        <v>189</v>
      </c>
      <c r="AG7" s="110">
        <v>221</v>
      </c>
      <c r="AH7" s="110"/>
    </row>
    <row r="8" spans="1:34">
      <c r="A8" s="136"/>
      <c r="B8" s="33" t="s">
        <v>92</v>
      </c>
      <c r="C8" s="23">
        <v>1</v>
      </c>
      <c r="D8" s="23">
        <v>2</v>
      </c>
      <c r="E8" s="23">
        <v>1</v>
      </c>
      <c r="F8" s="23">
        <v>1</v>
      </c>
      <c r="G8" s="23">
        <v>2</v>
      </c>
      <c r="H8" s="23">
        <v>0</v>
      </c>
      <c r="I8" s="23">
        <v>12</v>
      </c>
      <c r="J8" s="23">
        <v>57</v>
      </c>
      <c r="K8" s="23">
        <v>43</v>
      </c>
      <c r="L8" s="23">
        <v>32</v>
      </c>
      <c r="M8" s="23">
        <v>0</v>
      </c>
      <c r="N8" s="23">
        <v>0</v>
      </c>
      <c r="O8" s="23">
        <v>1</v>
      </c>
      <c r="P8" s="23">
        <v>7</v>
      </c>
      <c r="Q8" s="23">
        <v>1</v>
      </c>
      <c r="R8" s="23">
        <v>0</v>
      </c>
      <c r="S8" s="23">
        <v>3</v>
      </c>
      <c r="T8" s="23">
        <v>2</v>
      </c>
      <c r="U8" s="23">
        <v>1</v>
      </c>
      <c r="V8" s="23">
        <v>1</v>
      </c>
      <c r="W8" s="23">
        <v>4</v>
      </c>
      <c r="X8" s="23">
        <v>1</v>
      </c>
      <c r="Y8" s="23">
        <v>0</v>
      </c>
      <c r="Z8" s="23">
        <v>0</v>
      </c>
      <c r="AA8" s="23">
        <v>0</v>
      </c>
      <c r="AB8" s="23">
        <v>0</v>
      </c>
      <c r="AC8" s="23">
        <v>0</v>
      </c>
      <c r="AD8" s="23">
        <v>0</v>
      </c>
      <c r="AE8" s="44">
        <v>69</v>
      </c>
      <c r="AF8" s="44">
        <v>103</v>
      </c>
      <c r="AG8" s="110">
        <v>172</v>
      </c>
      <c r="AH8" s="110"/>
    </row>
    <row r="9" spans="1:34">
      <c r="A9" s="136"/>
      <c r="B9" s="33" t="s">
        <v>93</v>
      </c>
      <c r="C9" s="23">
        <v>0</v>
      </c>
      <c r="D9" s="23">
        <v>0</v>
      </c>
      <c r="E9" s="23">
        <v>0</v>
      </c>
      <c r="F9" s="23">
        <v>0</v>
      </c>
      <c r="G9" s="23">
        <v>0</v>
      </c>
      <c r="H9" s="23">
        <v>0</v>
      </c>
      <c r="I9" s="23">
        <v>10</v>
      </c>
      <c r="J9" s="23">
        <v>24</v>
      </c>
      <c r="K9" s="23">
        <v>2</v>
      </c>
      <c r="L9" s="23">
        <v>3</v>
      </c>
      <c r="M9" s="23">
        <v>0</v>
      </c>
      <c r="N9" s="23">
        <v>1</v>
      </c>
      <c r="O9" s="23">
        <v>0</v>
      </c>
      <c r="P9" s="23">
        <v>1</v>
      </c>
      <c r="Q9" s="23">
        <v>0</v>
      </c>
      <c r="R9" s="23">
        <v>0</v>
      </c>
      <c r="S9" s="23">
        <v>0</v>
      </c>
      <c r="T9" s="23">
        <v>0</v>
      </c>
      <c r="U9" s="23">
        <v>0</v>
      </c>
      <c r="V9" s="23">
        <v>0</v>
      </c>
      <c r="W9" s="23">
        <v>0</v>
      </c>
      <c r="X9" s="23">
        <v>0</v>
      </c>
      <c r="Y9" s="23">
        <v>0</v>
      </c>
      <c r="Z9" s="23">
        <v>0</v>
      </c>
      <c r="AA9" s="23">
        <v>0</v>
      </c>
      <c r="AB9" s="23">
        <v>0</v>
      </c>
      <c r="AC9" s="23">
        <v>0</v>
      </c>
      <c r="AD9" s="23">
        <v>0</v>
      </c>
      <c r="AE9" s="44">
        <v>12</v>
      </c>
      <c r="AF9" s="44">
        <v>29</v>
      </c>
      <c r="AG9" s="110">
        <v>41</v>
      </c>
      <c r="AH9" s="110"/>
    </row>
    <row r="10" spans="1:34">
      <c r="A10" s="136"/>
      <c r="B10" s="34" t="s">
        <v>16</v>
      </c>
      <c r="C10" s="34">
        <v>9</v>
      </c>
      <c r="D10" s="34">
        <v>25</v>
      </c>
      <c r="E10" s="34">
        <v>3</v>
      </c>
      <c r="F10" s="34">
        <v>10</v>
      </c>
      <c r="G10" s="34">
        <v>11</v>
      </c>
      <c r="H10" s="34">
        <v>8</v>
      </c>
      <c r="I10" s="34">
        <v>109</v>
      </c>
      <c r="J10" s="34">
        <v>538</v>
      </c>
      <c r="K10" s="34">
        <v>110</v>
      </c>
      <c r="L10" s="34">
        <v>206</v>
      </c>
      <c r="M10" s="34">
        <v>1</v>
      </c>
      <c r="N10" s="34">
        <v>4</v>
      </c>
      <c r="O10" s="34">
        <v>6</v>
      </c>
      <c r="P10" s="34">
        <v>35</v>
      </c>
      <c r="Q10" s="34">
        <v>1</v>
      </c>
      <c r="R10" s="34">
        <v>0</v>
      </c>
      <c r="S10" s="34">
        <v>21</v>
      </c>
      <c r="T10" s="34">
        <v>9</v>
      </c>
      <c r="U10" s="34">
        <v>8</v>
      </c>
      <c r="V10" s="34">
        <v>14</v>
      </c>
      <c r="W10" s="34">
        <v>12</v>
      </c>
      <c r="X10" s="34">
        <v>9</v>
      </c>
      <c r="Y10" s="34">
        <v>1</v>
      </c>
      <c r="Z10" s="34">
        <v>2</v>
      </c>
      <c r="AA10" s="34">
        <v>7</v>
      </c>
      <c r="AB10" s="34">
        <v>4</v>
      </c>
      <c r="AC10" s="34">
        <v>0</v>
      </c>
      <c r="AD10" s="34">
        <v>0</v>
      </c>
      <c r="AE10" s="44">
        <v>299</v>
      </c>
      <c r="AF10" s="44">
        <v>864</v>
      </c>
      <c r="AG10" s="110">
        <v>1163</v>
      </c>
      <c r="AH10" s="110"/>
    </row>
    <row r="11" spans="1:34">
      <c r="A11" s="136" t="s">
        <v>94</v>
      </c>
      <c r="B11" s="33" t="s">
        <v>89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8</v>
      </c>
      <c r="L11" s="23">
        <v>71</v>
      </c>
      <c r="M11" s="23">
        <v>0</v>
      </c>
      <c r="N11" s="23">
        <v>0</v>
      </c>
      <c r="O11" s="23">
        <v>0</v>
      </c>
      <c r="P11" s="23">
        <v>0</v>
      </c>
      <c r="Q11" s="23">
        <v>0</v>
      </c>
      <c r="R11" s="23">
        <v>0</v>
      </c>
      <c r="S11" s="23">
        <v>2</v>
      </c>
      <c r="T11" s="23">
        <v>2</v>
      </c>
      <c r="U11" s="23">
        <v>0</v>
      </c>
      <c r="V11" s="23">
        <v>0</v>
      </c>
      <c r="W11" s="23">
        <v>0</v>
      </c>
      <c r="X11" s="23">
        <v>1</v>
      </c>
      <c r="Y11" s="23">
        <v>0</v>
      </c>
      <c r="Z11" s="23">
        <v>0</v>
      </c>
      <c r="AA11" s="23">
        <v>0</v>
      </c>
      <c r="AB11" s="23">
        <v>0</v>
      </c>
      <c r="AC11" s="23">
        <v>0</v>
      </c>
      <c r="AD11" s="23">
        <v>0</v>
      </c>
      <c r="AE11" s="44">
        <v>10</v>
      </c>
      <c r="AF11" s="44">
        <v>74</v>
      </c>
      <c r="AG11" s="110">
        <v>84</v>
      </c>
      <c r="AH11" s="110"/>
    </row>
    <row r="12" spans="1:34">
      <c r="A12" s="136"/>
      <c r="B12" s="33" t="s">
        <v>90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1</v>
      </c>
      <c r="I12" s="23">
        <v>0</v>
      </c>
      <c r="J12" s="23">
        <v>0</v>
      </c>
      <c r="K12" s="23">
        <v>21</v>
      </c>
      <c r="L12" s="23">
        <v>118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23">
        <v>2</v>
      </c>
      <c r="T12" s="23">
        <v>1</v>
      </c>
      <c r="U12" s="23">
        <v>0</v>
      </c>
      <c r="V12" s="23">
        <v>0</v>
      </c>
      <c r="W12" s="23">
        <v>0</v>
      </c>
      <c r="X12" s="23">
        <v>0</v>
      </c>
      <c r="Y12" s="23">
        <v>0</v>
      </c>
      <c r="Z12" s="23">
        <v>0</v>
      </c>
      <c r="AA12" s="23">
        <v>0</v>
      </c>
      <c r="AB12" s="23">
        <v>0</v>
      </c>
      <c r="AC12" s="23">
        <v>0</v>
      </c>
      <c r="AD12" s="23">
        <v>0</v>
      </c>
      <c r="AE12" s="44">
        <v>23</v>
      </c>
      <c r="AF12" s="44">
        <v>120</v>
      </c>
      <c r="AG12" s="110">
        <v>143</v>
      </c>
      <c r="AH12" s="110"/>
    </row>
    <row r="13" spans="1:34">
      <c r="A13" s="136"/>
      <c r="B13" s="33" t="s">
        <v>91</v>
      </c>
      <c r="C13" s="23">
        <v>0</v>
      </c>
      <c r="D13" s="23">
        <v>0</v>
      </c>
      <c r="E13" s="23">
        <v>0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>
        <v>0</v>
      </c>
      <c r="M13" s="23">
        <v>0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v>0</v>
      </c>
      <c r="T13" s="23">
        <v>0</v>
      </c>
      <c r="U13" s="23">
        <v>0</v>
      </c>
      <c r="V13" s="23">
        <v>0</v>
      </c>
      <c r="W13" s="23">
        <v>0</v>
      </c>
      <c r="X13" s="23">
        <v>0</v>
      </c>
      <c r="Y13" s="23">
        <v>0</v>
      </c>
      <c r="Z13" s="23">
        <v>0</v>
      </c>
      <c r="AA13" s="23">
        <v>0</v>
      </c>
      <c r="AB13" s="23">
        <v>0</v>
      </c>
      <c r="AC13" s="23">
        <v>0</v>
      </c>
      <c r="AD13" s="23">
        <v>0</v>
      </c>
      <c r="AE13" s="44">
        <v>0</v>
      </c>
      <c r="AF13" s="44">
        <v>0</v>
      </c>
      <c r="AG13" s="110">
        <v>0</v>
      </c>
      <c r="AH13" s="110"/>
    </row>
    <row r="14" spans="1:34">
      <c r="A14" s="136"/>
      <c r="B14" s="34" t="s">
        <v>16</v>
      </c>
      <c r="C14" s="34">
        <v>0</v>
      </c>
      <c r="D14" s="34">
        <v>0</v>
      </c>
      <c r="E14" s="34">
        <v>0</v>
      </c>
      <c r="F14" s="34">
        <v>0</v>
      </c>
      <c r="G14" s="34">
        <v>0</v>
      </c>
      <c r="H14" s="34">
        <v>1</v>
      </c>
      <c r="I14" s="34">
        <v>0</v>
      </c>
      <c r="J14" s="34">
        <v>0</v>
      </c>
      <c r="K14" s="34">
        <v>29</v>
      </c>
      <c r="L14" s="34">
        <v>189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4</v>
      </c>
      <c r="T14" s="34">
        <v>3</v>
      </c>
      <c r="U14" s="34">
        <v>0</v>
      </c>
      <c r="V14" s="34">
        <v>0</v>
      </c>
      <c r="W14" s="34">
        <v>0</v>
      </c>
      <c r="X14" s="34">
        <v>1</v>
      </c>
      <c r="Y14" s="34">
        <v>0</v>
      </c>
      <c r="Z14" s="34">
        <v>0</v>
      </c>
      <c r="AA14" s="34">
        <v>0</v>
      </c>
      <c r="AB14" s="34">
        <v>0</v>
      </c>
      <c r="AC14" s="34">
        <v>0</v>
      </c>
      <c r="AD14" s="34">
        <v>0</v>
      </c>
      <c r="AE14" s="44">
        <v>33</v>
      </c>
      <c r="AF14" s="44">
        <v>194</v>
      </c>
      <c r="AG14" s="110">
        <v>227</v>
      </c>
      <c r="AH14" s="110"/>
    </row>
    <row r="15" spans="1:34">
      <c r="A15" s="136" t="s">
        <v>25</v>
      </c>
      <c r="B15" s="33" t="s">
        <v>95</v>
      </c>
      <c r="C15" s="23">
        <v>0</v>
      </c>
      <c r="D15" s="23">
        <v>1</v>
      </c>
      <c r="E15" s="23">
        <v>0</v>
      </c>
      <c r="F15" s="23">
        <v>0</v>
      </c>
      <c r="G15" s="23">
        <v>0</v>
      </c>
      <c r="H15" s="23">
        <v>1</v>
      </c>
      <c r="I15" s="23">
        <v>12</v>
      </c>
      <c r="J15" s="23">
        <v>175</v>
      </c>
      <c r="K15" s="23">
        <v>8</v>
      </c>
      <c r="L15" s="23">
        <v>49</v>
      </c>
      <c r="M15" s="23">
        <v>0</v>
      </c>
      <c r="N15" s="23">
        <v>2</v>
      </c>
      <c r="O15" s="23">
        <v>1</v>
      </c>
      <c r="P15" s="23">
        <v>7</v>
      </c>
      <c r="Q15" s="23">
        <v>0</v>
      </c>
      <c r="R15" s="23">
        <v>2</v>
      </c>
      <c r="S15" s="23">
        <v>1</v>
      </c>
      <c r="T15" s="23">
        <v>1</v>
      </c>
      <c r="U15" s="23">
        <v>0</v>
      </c>
      <c r="V15" s="23">
        <v>0</v>
      </c>
      <c r="W15" s="23">
        <v>1</v>
      </c>
      <c r="X15" s="23">
        <v>0</v>
      </c>
      <c r="Y15" s="23">
        <v>0</v>
      </c>
      <c r="Z15" s="23">
        <v>0</v>
      </c>
      <c r="AA15" s="23">
        <v>0</v>
      </c>
      <c r="AB15" s="23">
        <v>0</v>
      </c>
      <c r="AC15" s="23">
        <v>0</v>
      </c>
      <c r="AD15" s="23">
        <v>0</v>
      </c>
      <c r="AE15" s="44">
        <v>23</v>
      </c>
      <c r="AF15" s="44">
        <v>238</v>
      </c>
      <c r="AG15" s="110">
        <v>261</v>
      </c>
      <c r="AH15" s="110"/>
    </row>
    <row r="16" spans="1:34">
      <c r="A16" s="136"/>
      <c r="B16" s="33" t="s">
        <v>96</v>
      </c>
      <c r="C16" s="23">
        <v>0</v>
      </c>
      <c r="D16" s="23">
        <v>0</v>
      </c>
      <c r="E16" s="23">
        <v>0</v>
      </c>
      <c r="F16" s="23">
        <v>0</v>
      </c>
      <c r="G16" s="23">
        <v>1</v>
      </c>
      <c r="H16" s="23">
        <v>0</v>
      </c>
      <c r="I16" s="23">
        <v>3</v>
      </c>
      <c r="J16" s="23">
        <v>26</v>
      </c>
      <c r="K16" s="23">
        <v>1</v>
      </c>
      <c r="L16" s="23">
        <v>10</v>
      </c>
      <c r="M16" s="23">
        <v>0</v>
      </c>
      <c r="N16" s="23">
        <v>0</v>
      </c>
      <c r="O16" s="23">
        <v>0</v>
      </c>
      <c r="P16" s="23">
        <v>0</v>
      </c>
      <c r="Q16" s="23">
        <v>0</v>
      </c>
      <c r="R16" s="23">
        <v>0</v>
      </c>
      <c r="S16" s="23">
        <v>0</v>
      </c>
      <c r="T16" s="23">
        <v>0</v>
      </c>
      <c r="U16" s="23">
        <v>10</v>
      </c>
      <c r="V16" s="23">
        <v>0</v>
      </c>
      <c r="W16" s="23">
        <v>1</v>
      </c>
      <c r="X16" s="23">
        <v>1</v>
      </c>
      <c r="Y16" s="23">
        <v>0</v>
      </c>
      <c r="Z16" s="23">
        <v>0</v>
      </c>
      <c r="AA16" s="23">
        <v>0</v>
      </c>
      <c r="AB16" s="23">
        <v>1</v>
      </c>
      <c r="AC16" s="23">
        <v>0</v>
      </c>
      <c r="AD16" s="23">
        <v>0</v>
      </c>
      <c r="AE16" s="44">
        <v>16</v>
      </c>
      <c r="AF16" s="44">
        <v>38</v>
      </c>
      <c r="AG16" s="110">
        <v>54</v>
      </c>
      <c r="AH16" s="110"/>
    </row>
    <row r="17" spans="1:34">
      <c r="A17" s="136"/>
      <c r="B17" s="33" t="s">
        <v>97</v>
      </c>
      <c r="C17" s="23">
        <v>0</v>
      </c>
      <c r="D17" s="23">
        <v>2</v>
      </c>
      <c r="E17" s="23">
        <v>0</v>
      </c>
      <c r="F17" s="23">
        <v>0</v>
      </c>
      <c r="G17" s="23">
        <v>0</v>
      </c>
      <c r="H17" s="23">
        <v>0</v>
      </c>
      <c r="I17" s="23">
        <v>2</v>
      </c>
      <c r="J17" s="23">
        <v>29</v>
      </c>
      <c r="K17" s="23">
        <v>4</v>
      </c>
      <c r="L17" s="23">
        <v>17</v>
      </c>
      <c r="M17" s="23">
        <v>0</v>
      </c>
      <c r="N17" s="23">
        <v>0</v>
      </c>
      <c r="O17" s="23">
        <v>1</v>
      </c>
      <c r="P17" s="23">
        <v>1</v>
      </c>
      <c r="Q17" s="23">
        <v>0</v>
      </c>
      <c r="R17" s="23">
        <v>0</v>
      </c>
      <c r="S17" s="23">
        <v>0</v>
      </c>
      <c r="T17" s="23">
        <v>0</v>
      </c>
      <c r="U17" s="23">
        <v>0</v>
      </c>
      <c r="V17" s="23">
        <v>1</v>
      </c>
      <c r="W17" s="23">
        <v>0</v>
      </c>
      <c r="X17" s="23">
        <v>0</v>
      </c>
      <c r="Y17" s="23">
        <v>0</v>
      </c>
      <c r="Z17" s="23">
        <v>0</v>
      </c>
      <c r="AA17" s="23">
        <v>0</v>
      </c>
      <c r="AB17" s="23">
        <v>0</v>
      </c>
      <c r="AC17" s="23">
        <v>0</v>
      </c>
      <c r="AD17" s="23">
        <v>0</v>
      </c>
      <c r="AE17" s="44">
        <v>7</v>
      </c>
      <c r="AF17" s="44">
        <v>50</v>
      </c>
      <c r="AG17" s="110">
        <v>57</v>
      </c>
      <c r="AH17" s="110"/>
    </row>
    <row r="18" spans="1:34">
      <c r="A18" s="136"/>
      <c r="B18" s="33" t="s">
        <v>98</v>
      </c>
      <c r="C18" s="23">
        <v>0</v>
      </c>
      <c r="D18" s="23">
        <v>7</v>
      </c>
      <c r="E18" s="23">
        <v>0</v>
      </c>
      <c r="F18" s="23">
        <v>1</v>
      </c>
      <c r="G18" s="23">
        <v>0</v>
      </c>
      <c r="H18" s="23">
        <v>0</v>
      </c>
      <c r="I18" s="23">
        <v>7</v>
      </c>
      <c r="J18" s="23">
        <v>89</v>
      </c>
      <c r="K18" s="23">
        <v>6</v>
      </c>
      <c r="L18" s="23">
        <v>12</v>
      </c>
      <c r="M18" s="23">
        <v>0</v>
      </c>
      <c r="N18" s="23">
        <v>1</v>
      </c>
      <c r="O18" s="23">
        <v>0</v>
      </c>
      <c r="P18" s="23">
        <v>6</v>
      </c>
      <c r="Q18" s="23">
        <v>0</v>
      </c>
      <c r="R18" s="23">
        <v>0</v>
      </c>
      <c r="S18" s="23">
        <v>0</v>
      </c>
      <c r="T18" s="23">
        <v>1</v>
      </c>
      <c r="U18" s="23">
        <v>0</v>
      </c>
      <c r="V18" s="23">
        <v>3</v>
      </c>
      <c r="W18" s="23">
        <v>3</v>
      </c>
      <c r="X18" s="23">
        <v>1</v>
      </c>
      <c r="Y18" s="23">
        <v>0</v>
      </c>
      <c r="Z18" s="23">
        <v>0</v>
      </c>
      <c r="AA18" s="23">
        <v>0</v>
      </c>
      <c r="AB18" s="23">
        <v>2</v>
      </c>
      <c r="AC18" s="23">
        <v>0</v>
      </c>
      <c r="AD18" s="23">
        <v>0</v>
      </c>
      <c r="AE18" s="44">
        <v>16</v>
      </c>
      <c r="AF18" s="44">
        <v>123</v>
      </c>
      <c r="AG18" s="110">
        <v>139</v>
      </c>
      <c r="AH18" s="110"/>
    </row>
    <row r="19" spans="1:34">
      <c r="A19" s="136"/>
      <c r="B19" s="33" t="s">
        <v>99</v>
      </c>
      <c r="C19" s="23">
        <v>0</v>
      </c>
      <c r="D19" s="23">
        <v>1</v>
      </c>
      <c r="E19" s="23">
        <v>0</v>
      </c>
      <c r="F19" s="23">
        <v>0</v>
      </c>
      <c r="G19" s="23">
        <v>0</v>
      </c>
      <c r="H19" s="23">
        <v>0</v>
      </c>
      <c r="I19" s="23">
        <v>0</v>
      </c>
      <c r="J19" s="23">
        <v>56</v>
      </c>
      <c r="K19" s="23">
        <v>0</v>
      </c>
      <c r="L19" s="23">
        <v>6</v>
      </c>
      <c r="M19" s="23">
        <v>0</v>
      </c>
      <c r="N19" s="23">
        <v>0</v>
      </c>
      <c r="O19" s="23">
        <v>0</v>
      </c>
      <c r="P19" s="23">
        <v>2</v>
      </c>
      <c r="Q19" s="23">
        <v>0</v>
      </c>
      <c r="R19" s="23">
        <v>0</v>
      </c>
      <c r="S19" s="23">
        <v>0</v>
      </c>
      <c r="T19" s="23">
        <v>0</v>
      </c>
      <c r="U19" s="23">
        <v>0</v>
      </c>
      <c r="V19" s="23">
        <v>0</v>
      </c>
      <c r="W19" s="23">
        <v>0</v>
      </c>
      <c r="X19" s="23">
        <v>0</v>
      </c>
      <c r="Y19" s="23">
        <v>0</v>
      </c>
      <c r="Z19" s="23">
        <v>0</v>
      </c>
      <c r="AA19" s="23">
        <v>0</v>
      </c>
      <c r="AB19" s="23">
        <v>1</v>
      </c>
      <c r="AC19" s="23">
        <v>0</v>
      </c>
      <c r="AD19" s="23">
        <v>0</v>
      </c>
      <c r="AE19" s="44">
        <v>0</v>
      </c>
      <c r="AF19" s="44">
        <v>66</v>
      </c>
      <c r="AG19" s="110">
        <v>66</v>
      </c>
      <c r="AH19" s="110"/>
    </row>
    <row r="20" spans="1:34">
      <c r="A20" s="136"/>
      <c r="B20" s="34" t="s">
        <v>16</v>
      </c>
      <c r="C20" s="34">
        <v>0</v>
      </c>
      <c r="D20" s="34">
        <v>11</v>
      </c>
      <c r="E20" s="34">
        <v>0</v>
      </c>
      <c r="F20" s="34">
        <v>1</v>
      </c>
      <c r="G20" s="34">
        <v>1</v>
      </c>
      <c r="H20" s="34">
        <v>1</v>
      </c>
      <c r="I20" s="34">
        <v>24</v>
      </c>
      <c r="J20" s="34">
        <v>375</v>
      </c>
      <c r="K20" s="34">
        <v>19</v>
      </c>
      <c r="L20" s="34">
        <v>94</v>
      </c>
      <c r="M20" s="34">
        <v>0</v>
      </c>
      <c r="N20" s="34">
        <v>3</v>
      </c>
      <c r="O20" s="34">
        <v>2</v>
      </c>
      <c r="P20" s="34">
        <v>16</v>
      </c>
      <c r="Q20" s="34">
        <v>0</v>
      </c>
      <c r="R20" s="34">
        <v>2</v>
      </c>
      <c r="S20" s="34">
        <v>1</v>
      </c>
      <c r="T20" s="34">
        <v>2</v>
      </c>
      <c r="U20" s="34">
        <v>10</v>
      </c>
      <c r="V20" s="34">
        <v>4</v>
      </c>
      <c r="W20" s="34">
        <v>5</v>
      </c>
      <c r="X20" s="34">
        <v>2</v>
      </c>
      <c r="Y20" s="34">
        <v>0</v>
      </c>
      <c r="Z20" s="34">
        <v>0</v>
      </c>
      <c r="AA20" s="34">
        <v>0</v>
      </c>
      <c r="AB20" s="34">
        <v>4</v>
      </c>
      <c r="AC20" s="34">
        <v>0</v>
      </c>
      <c r="AD20" s="34">
        <v>0</v>
      </c>
      <c r="AE20" s="44">
        <v>62</v>
      </c>
      <c r="AF20" s="44">
        <v>515</v>
      </c>
      <c r="AG20" s="110">
        <v>577</v>
      </c>
      <c r="AH20" s="110"/>
    </row>
    <row r="21" spans="1:34">
      <c r="A21" s="132" t="s">
        <v>100</v>
      </c>
      <c r="B21" s="132"/>
      <c r="C21" s="23">
        <v>1</v>
      </c>
      <c r="D21" s="23">
        <v>6</v>
      </c>
      <c r="E21" s="23">
        <v>0</v>
      </c>
      <c r="F21" s="23">
        <v>1</v>
      </c>
      <c r="G21" s="23">
        <v>0</v>
      </c>
      <c r="H21" s="23">
        <v>3</v>
      </c>
      <c r="I21" s="23">
        <v>21</v>
      </c>
      <c r="J21" s="23">
        <v>106</v>
      </c>
      <c r="K21" s="23">
        <v>4</v>
      </c>
      <c r="L21" s="23">
        <v>24</v>
      </c>
      <c r="M21" s="23">
        <v>1</v>
      </c>
      <c r="N21" s="23">
        <v>0</v>
      </c>
      <c r="O21" s="23">
        <v>3</v>
      </c>
      <c r="P21" s="23">
        <v>5</v>
      </c>
      <c r="Q21" s="23">
        <v>1</v>
      </c>
      <c r="R21" s="23">
        <v>2</v>
      </c>
      <c r="S21" s="23">
        <v>1</v>
      </c>
      <c r="T21" s="23">
        <v>0</v>
      </c>
      <c r="U21" s="23">
        <v>0</v>
      </c>
      <c r="V21" s="23">
        <v>1</v>
      </c>
      <c r="W21" s="23">
        <v>0</v>
      </c>
      <c r="X21" s="23">
        <v>0</v>
      </c>
      <c r="Y21" s="23">
        <v>0</v>
      </c>
      <c r="Z21" s="23">
        <v>0</v>
      </c>
      <c r="AA21" s="23">
        <v>0</v>
      </c>
      <c r="AB21" s="23">
        <v>1</v>
      </c>
      <c r="AC21" s="23">
        <v>0</v>
      </c>
      <c r="AD21" s="23">
        <v>0</v>
      </c>
      <c r="AE21" s="44">
        <v>32</v>
      </c>
      <c r="AF21" s="44">
        <v>149</v>
      </c>
      <c r="AG21" s="110">
        <v>181</v>
      </c>
      <c r="AH21" s="110"/>
    </row>
    <row r="22" spans="1:34">
      <c r="A22" s="132" t="s">
        <v>101</v>
      </c>
      <c r="B22" s="132"/>
      <c r="C22" s="23">
        <v>16</v>
      </c>
      <c r="D22" s="23">
        <v>4</v>
      </c>
      <c r="E22" s="23">
        <v>10</v>
      </c>
      <c r="F22" s="23">
        <v>6</v>
      </c>
      <c r="G22" s="23">
        <v>2</v>
      </c>
      <c r="H22" s="23">
        <v>1</v>
      </c>
      <c r="I22" s="23">
        <v>94</v>
      </c>
      <c r="J22" s="23">
        <v>66</v>
      </c>
      <c r="K22" s="23">
        <v>34</v>
      </c>
      <c r="L22" s="23">
        <v>9</v>
      </c>
      <c r="M22" s="23">
        <v>1</v>
      </c>
      <c r="N22" s="23">
        <v>1</v>
      </c>
      <c r="O22" s="23">
        <v>3</v>
      </c>
      <c r="P22" s="23">
        <v>4</v>
      </c>
      <c r="Q22" s="23">
        <v>1</v>
      </c>
      <c r="R22" s="23">
        <v>0</v>
      </c>
      <c r="S22" s="23">
        <v>0</v>
      </c>
      <c r="T22" s="23">
        <v>4</v>
      </c>
      <c r="U22" s="23">
        <v>0</v>
      </c>
      <c r="V22" s="23">
        <v>2</v>
      </c>
      <c r="W22" s="23">
        <v>1</v>
      </c>
      <c r="X22" s="23">
        <v>0</v>
      </c>
      <c r="Y22" s="23">
        <v>4</v>
      </c>
      <c r="Z22" s="23">
        <v>2</v>
      </c>
      <c r="AA22" s="23">
        <v>9</v>
      </c>
      <c r="AB22" s="23">
        <v>3</v>
      </c>
      <c r="AC22" s="23">
        <v>0</v>
      </c>
      <c r="AD22" s="23">
        <v>0</v>
      </c>
      <c r="AE22" s="44">
        <v>175</v>
      </c>
      <c r="AF22" s="44">
        <v>102</v>
      </c>
      <c r="AG22" s="110">
        <v>277</v>
      </c>
      <c r="AH22" s="110"/>
    </row>
    <row r="23" spans="1:34">
      <c r="A23" s="132" t="s">
        <v>26</v>
      </c>
      <c r="B23" s="132"/>
      <c r="C23" s="23">
        <v>3</v>
      </c>
      <c r="D23" s="23">
        <v>1</v>
      </c>
      <c r="E23" s="23">
        <v>2</v>
      </c>
      <c r="F23" s="23">
        <v>3</v>
      </c>
      <c r="G23" s="23">
        <v>0</v>
      </c>
      <c r="H23" s="23">
        <v>1</v>
      </c>
      <c r="I23" s="23">
        <v>16</v>
      </c>
      <c r="J23" s="23">
        <v>6</v>
      </c>
      <c r="K23" s="23">
        <v>19</v>
      </c>
      <c r="L23" s="23">
        <v>21</v>
      </c>
      <c r="M23" s="23">
        <v>1</v>
      </c>
      <c r="N23" s="23">
        <v>0</v>
      </c>
      <c r="O23" s="23">
        <v>1</v>
      </c>
      <c r="P23" s="23">
        <v>0</v>
      </c>
      <c r="Q23" s="23">
        <v>2</v>
      </c>
      <c r="R23" s="23">
        <v>0</v>
      </c>
      <c r="S23" s="23">
        <v>0</v>
      </c>
      <c r="T23" s="23">
        <v>0</v>
      </c>
      <c r="U23" s="23">
        <v>0</v>
      </c>
      <c r="V23" s="23">
        <v>0</v>
      </c>
      <c r="W23" s="23">
        <v>1</v>
      </c>
      <c r="X23" s="23">
        <v>1</v>
      </c>
      <c r="Y23" s="23">
        <v>0</v>
      </c>
      <c r="Z23" s="23">
        <v>0</v>
      </c>
      <c r="AA23" s="23">
        <v>0</v>
      </c>
      <c r="AB23" s="23">
        <v>1</v>
      </c>
      <c r="AC23" s="23">
        <v>0</v>
      </c>
      <c r="AD23" s="23">
        <v>0</v>
      </c>
      <c r="AE23" s="44">
        <v>45</v>
      </c>
      <c r="AF23" s="44">
        <v>34</v>
      </c>
      <c r="AG23" s="110">
        <v>79</v>
      </c>
      <c r="AH23" s="110"/>
    </row>
    <row r="24" spans="1:34">
      <c r="A24" s="132" t="s">
        <v>27</v>
      </c>
      <c r="B24" s="132"/>
      <c r="C24" s="23">
        <v>2</v>
      </c>
      <c r="D24" s="23">
        <v>1</v>
      </c>
      <c r="E24" s="23">
        <v>2</v>
      </c>
      <c r="F24" s="23">
        <v>0</v>
      </c>
      <c r="G24" s="23">
        <v>6</v>
      </c>
      <c r="H24" s="23">
        <v>0</v>
      </c>
      <c r="I24" s="23">
        <v>9</v>
      </c>
      <c r="J24" s="23">
        <v>1</v>
      </c>
      <c r="K24" s="23">
        <v>48</v>
      </c>
      <c r="L24" s="23">
        <v>14</v>
      </c>
      <c r="M24" s="23">
        <v>2</v>
      </c>
      <c r="N24" s="23">
        <v>0</v>
      </c>
      <c r="O24" s="23">
        <v>6</v>
      </c>
      <c r="P24" s="23">
        <v>1</v>
      </c>
      <c r="Q24" s="23">
        <v>8</v>
      </c>
      <c r="R24" s="23">
        <v>1</v>
      </c>
      <c r="S24" s="23">
        <v>22</v>
      </c>
      <c r="T24" s="23">
        <v>0</v>
      </c>
      <c r="U24" s="23">
        <v>6</v>
      </c>
      <c r="V24" s="23">
        <v>0</v>
      </c>
      <c r="W24" s="23">
        <v>7</v>
      </c>
      <c r="X24" s="23">
        <v>0</v>
      </c>
      <c r="Y24" s="23">
        <v>2</v>
      </c>
      <c r="Z24" s="23">
        <v>0</v>
      </c>
      <c r="AA24" s="23">
        <v>6</v>
      </c>
      <c r="AB24" s="23">
        <v>0</v>
      </c>
      <c r="AC24" s="23">
        <v>0</v>
      </c>
      <c r="AD24" s="23">
        <v>0</v>
      </c>
      <c r="AE24" s="44">
        <v>126</v>
      </c>
      <c r="AF24" s="44">
        <v>18</v>
      </c>
      <c r="AG24" s="110">
        <v>144</v>
      </c>
      <c r="AH24" s="110"/>
    </row>
    <row r="25" spans="1:34">
      <c r="A25" s="113" t="s">
        <v>28</v>
      </c>
      <c r="B25" s="114"/>
      <c r="C25" s="36">
        <v>3</v>
      </c>
      <c r="D25" s="36">
        <v>2</v>
      </c>
      <c r="E25" s="36">
        <v>1</v>
      </c>
      <c r="F25" s="36">
        <v>1</v>
      </c>
      <c r="G25" s="36">
        <v>0</v>
      </c>
      <c r="H25" s="36">
        <v>1</v>
      </c>
      <c r="I25" s="36">
        <v>50</v>
      </c>
      <c r="J25" s="36">
        <v>49</v>
      </c>
      <c r="K25" s="36">
        <v>30</v>
      </c>
      <c r="L25" s="36">
        <v>16</v>
      </c>
      <c r="M25" s="36">
        <v>2</v>
      </c>
      <c r="N25" s="36">
        <v>0</v>
      </c>
      <c r="O25" s="36">
        <v>5</v>
      </c>
      <c r="P25" s="36">
        <v>14</v>
      </c>
      <c r="Q25" s="36">
        <v>1</v>
      </c>
      <c r="R25" s="36">
        <v>0</v>
      </c>
      <c r="S25" s="36">
        <v>0</v>
      </c>
      <c r="T25" s="36">
        <v>0</v>
      </c>
      <c r="U25" s="36">
        <v>1</v>
      </c>
      <c r="V25" s="36">
        <v>1</v>
      </c>
      <c r="W25" s="36">
        <v>0</v>
      </c>
      <c r="X25" s="36">
        <v>0</v>
      </c>
      <c r="Y25" s="36">
        <v>0</v>
      </c>
      <c r="Z25" s="36">
        <v>0</v>
      </c>
      <c r="AA25" s="36">
        <v>1</v>
      </c>
      <c r="AB25" s="36">
        <v>0</v>
      </c>
      <c r="AC25" s="36">
        <v>0</v>
      </c>
      <c r="AD25" s="36">
        <v>0</v>
      </c>
      <c r="AE25" s="44">
        <v>94</v>
      </c>
      <c r="AF25" s="44">
        <v>84</v>
      </c>
      <c r="AG25" s="110">
        <v>178</v>
      </c>
      <c r="AH25" s="110"/>
    </row>
    <row r="26" spans="1:34">
      <c r="A26" s="139" t="s">
        <v>29</v>
      </c>
      <c r="B26" s="139"/>
      <c r="C26" s="36">
        <v>1</v>
      </c>
      <c r="D26" s="36">
        <v>2</v>
      </c>
      <c r="E26" s="36">
        <v>1</v>
      </c>
      <c r="F26" s="36">
        <v>1</v>
      </c>
      <c r="G26" s="36">
        <v>0</v>
      </c>
      <c r="H26" s="36">
        <v>0</v>
      </c>
      <c r="I26" s="36">
        <v>17</v>
      </c>
      <c r="J26" s="36">
        <v>26</v>
      </c>
      <c r="K26" s="36">
        <v>8</v>
      </c>
      <c r="L26" s="36">
        <v>7</v>
      </c>
      <c r="M26" s="36">
        <v>0</v>
      </c>
      <c r="N26" s="36">
        <v>0</v>
      </c>
      <c r="O26" s="36">
        <v>1</v>
      </c>
      <c r="P26" s="36">
        <v>3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44">
        <v>28</v>
      </c>
      <c r="AF26" s="44">
        <v>39</v>
      </c>
      <c r="AG26" s="110">
        <v>67</v>
      </c>
      <c r="AH26" s="110"/>
    </row>
    <row r="27" spans="1:34">
      <c r="A27" s="136" t="s">
        <v>30</v>
      </c>
      <c r="B27" s="33" t="s">
        <v>102</v>
      </c>
      <c r="C27" s="23">
        <v>0</v>
      </c>
      <c r="D27" s="23">
        <v>0</v>
      </c>
      <c r="E27" s="23">
        <v>1</v>
      </c>
      <c r="F27" s="23">
        <v>0</v>
      </c>
      <c r="G27" s="23">
        <v>0</v>
      </c>
      <c r="H27" s="23">
        <v>0</v>
      </c>
      <c r="I27" s="23">
        <v>21</v>
      </c>
      <c r="J27" s="23">
        <v>3</v>
      </c>
      <c r="K27" s="23">
        <v>9</v>
      </c>
      <c r="L27" s="23">
        <v>0</v>
      </c>
      <c r="M27" s="23">
        <v>0</v>
      </c>
      <c r="N27" s="23">
        <v>0</v>
      </c>
      <c r="O27" s="23">
        <v>0</v>
      </c>
      <c r="P27" s="23">
        <v>0</v>
      </c>
      <c r="Q27" s="23">
        <v>2</v>
      </c>
      <c r="R27" s="23">
        <v>0</v>
      </c>
      <c r="S27" s="23">
        <v>2</v>
      </c>
      <c r="T27" s="23">
        <v>0</v>
      </c>
      <c r="U27" s="23">
        <v>0</v>
      </c>
      <c r="V27" s="23">
        <v>0</v>
      </c>
      <c r="W27" s="23">
        <v>0</v>
      </c>
      <c r="X27" s="23">
        <v>0</v>
      </c>
      <c r="Y27" s="23">
        <v>0</v>
      </c>
      <c r="Z27" s="23">
        <v>0</v>
      </c>
      <c r="AA27" s="23">
        <v>0</v>
      </c>
      <c r="AB27" s="23">
        <v>0</v>
      </c>
      <c r="AC27" s="23">
        <v>0</v>
      </c>
      <c r="AD27" s="23">
        <v>0</v>
      </c>
      <c r="AE27" s="44">
        <v>35</v>
      </c>
      <c r="AF27" s="44">
        <v>3</v>
      </c>
      <c r="AG27" s="110">
        <v>38</v>
      </c>
      <c r="AH27" s="110"/>
    </row>
    <row r="28" spans="1:34">
      <c r="A28" s="136"/>
      <c r="B28" s="33" t="s">
        <v>103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12</v>
      </c>
      <c r="J28" s="23">
        <v>2</v>
      </c>
      <c r="K28" s="23">
        <v>12</v>
      </c>
      <c r="L28" s="23">
        <v>1</v>
      </c>
      <c r="M28" s="23">
        <v>0</v>
      </c>
      <c r="N28" s="23">
        <v>1</v>
      </c>
      <c r="O28" s="23">
        <v>1</v>
      </c>
      <c r="P28" s="23">
        <v>0</v>
      </c>
      <c r="Q28" s="23">
        <v>0</v>
      </c>
      <c r="R28" s="23">
        <v>0</v>
      </c>
      <c r="S28" s="23">
        <v>0</v>
      </c>
      <c r="T28" s="23">
        <v>0</v>
      </c>
      <c r="U28" s="23">
        <v>0</v>
      </c>
      <c r="V28" s="23">
        <v>0</v>
      </c>
      <c r="W28" s="23">
        <v>0</v>
      </c>
      <c r="X28" s="23">
        <v>0</v>
      </c>
      <c r="Y28" s="23">
        <v>0</v>
      </c>
      <c r="Z28" s="23">
        <v>0</v>
      </c>
      <c r="AA28" s="23">
        <v>1</v>
      </c>
      <c r="AB28" s="23">
        <v>0</v>
      </c>
      <c r="AC28" s="23">
        <v>0</v>
      </c>
      <c r="AD28" s="23">
        <v>0</v>
      </c>
      <c r="AE28" s="44">
        <v>26</v>
      </c>
      <c r="AF28" s="44">
        <v>4</v>
      </c>
      <c r="AG28" s="110">
        <v>30</v>
      </c>
      <c r="AH28" s="110"/>
    </row>
    <row r="29" spans="1:34">
      <c r="A29" s="136"/>
      <c r="B29" s="33" t="s">
        <v>104</v>
      </c>
      <c r="C29" s="23">
        <v>0</v>
      </c>
      <c r="D29" s="23">
        <v>0</v>
      </c>
      <c r="E29" s="23">
        <v>0</v>
      </c>
      <c r="F29" s="23">
        <v>0</v>
      </c>
      <c r="G29" s="23">
        <v>0</v>
      </c>
      <c r="H29" s="23">
        <v>0</v>
      </c>
      <c r="I29" s="23">
        <v>33</v>
      </c>
      <c r="J29" s="23">
        <v>2</v>
      </c>
      <c r="K29" s="23">
        <v>15</v>
      </c>
      <c r="L29" s="23">
        <v>2</v>
      </c>
      <c r="M29" s="23">
        <v>0</v>
      </c>
      <c r="N29" s="23">
        <v>0</v>
      </c>
      <c r="O29" s="23">
        <v>1</v>
      </c>
      <c r="P29" s="23">
        <v>0</v>
      </c>
      <c r="Q29" s="23">
        <v>3</v>
      </c>
      <c r="R29" s="23">
        <v>0</v>
      </c>
      <c r="S29" s="23">
        <v>0</v>
      </c>
      <c r="T29" s="23">
        <v>0</v>
      </c>
      <c r="U29" s="23">
        <v>3</v>
      </c>
      <c r="V29" s="23">
        <v>0</v>
      </c>
      <c r="W29" s="23">
        <v>1</v>
      </c>
      <c r="X29" s="23">
        <v>0</v>
      </c>
      <c r="Y29" s="23">
        <v>0</v>
      </c>
      <c r="Z29" s="23">
        <v>0</v>
      </c>
      <c r="AA29" s="23">
        <v>0</v>
      </c>
      <c r="AB29" s="23">
        <v>0</v>
      </c>
      <c r="AC29" s="23">
        <v>0</v>
      </c>
      <c r="AD29" s="23">
        <v>0</v>
      </c>
      <c r="AE29" s="44">
        <v>56</v>
      </c>
      <c r="AF29" s="44">
        <v>4</v>
      </c>
      <c r="AG29" s="110">
        <v>60</v>
      </c>
      <c r="AH29" s="110"/>
    </row>
    <row r="30" spans="1:34">
      <c r="A30" s="136"/>
      <c r="B30" s="33" t="s">
        <v>105</v>
      </c>
      <c r="C30" s="23">
        <v>1</v>
      </c>
      <c r="D30" s="23">
        <v>0</v>
      </c>
      <c r="E30" s="23">
        <v>1</v>
      </c>
      <c r="F30" s="23">
        <v>2</v>
      </c>
      <c r="G30" s="23">
        <v>0</v>
      </c>
      <c r="H30" s="23">
        <v>0</v>
      </c>
      <c r="I30" s="23">
        <v>13</v>
      </c>
      <c r="J30" s="23">
        <v>12</v>
      </c>
      <c r="K30" s="23">
        <v>4</v>
      </c>
      <c r="L30" s="23">
        <v>4</v>
      </c>
      <c r="M30" s="23">
        <v>0</v>
      </c>
      <c r="N30" s="23">
        <v>0</v>
      </c>
      <c r="O30" s="23">
        <v>0</v>
      </c>
      <c r="P30" s="23">
        <v>1</v>
      </c>
      <c r="Q30" s="23">
        <v>0</v>
      </c>
      <c r="R30" s="23">
        <v>0</v>
      </c>
      <c r="S30" s="23">
        <v>0</v>
      </c>
      <c r="T30" s="23">
        <v>0</v>
      </c>
      <c r="U30" s="23">
        <v>1</v>
      </c>
      <c r="V30" s="23">
        <v>0</v>
      </c>
      <c r="W30" s="23">
        <v>0</v>
      </c>
      <c r="X30" s="23">
        <v>0</v>
      </c>
      <c r="Y30" s="23">
        <v>0</v>
      </c>
      <c r="Z30" s="23">
        <v>0</v>
      </c>
      <c r="AA30" s="23">
        <v>0</v>
      </c>
      <c r="AB30" s="23">
        <v>0</v>
      </c>
      <c r="AC30" s="23">
        <v>0</v>
      </c>
      <c r="AD30" s="23">
        <v>0</v>
      </c>
      <c r="AE30" s="44">
        <v>20</v>
      </c>
      <c r="AF30" s="44">
        <v>19</v>
      </c>
      <c r="AG30" s="110">
        <v>39</v>
      </c>
      <c r="AH30" s="110"/>
    </row>
    <row r="31" spans="1:34">
      <c r="A31" s="136"/>
      <c r="B31" s="33" t="s">
        <v>106</v>
      </c>
      <c r="C31" s="23">
        <v>1</v>
      </c>
      <c r="D31" s="23">
        <v>0</v>
      </c>
      <c r="E31" s="23">
        <v>2</v>
      </c>
      <c r="F31" s="23">
        <v>0</v>
      </c>
      <c r="G31" s="23">
        <v>1</v>
      </c>
      <c r="H31" s="23">
        <v>0</v>
      </c>
      <c r="I31" s="23">
        <v>14</v>
      </c>
      <c r="J31" s="23">
        <v>7</v>
      </c>
      <c r="K31" s="23">
        <v>6</v>
      </c>
      <c r="L31" s="23">
        <v>1</v>
      </c>
      <c r="M31" s="23">
        <v>0</v>
      </c>
      <c r="N31" s="23">
        <v>0</v>
      </c>
      <c r="O31" s="23">
        <v>3</v>
      </c>
      <c r="P31" s="23">
        <v>0</v>
      </c>
      <c r="Q31" s="23">
        <v>1</v>
      </c>
      <c r="R31" s="23">
        <v>0</v>
      </c>
      <c r="S31" s="23">
        <v>0</v>
      </c>
      <c r="T31" s="23">
        <v>0</v>
      </c>
      <c r="U31" s="23">
        <v>0</v>
      </c>
      <c r="V31" s="23">
        <v>0</v>
      </c>
      <c r="W31" s="23">
        <v>0</v>
      </c>
      <c r="X31" s="23">
        <v>0</v>
      </c>
      <c r="Y31" s="23">
        <v>0</v>
      </c>
      <c r="Z31" s="23">
        <v>0</v>
      </c>
      <c r="AA31" s="23">
        <v>0</v>
      </c>
      <c r="AB31" s="23">
        <v>0</v>
      </c>
      <c r="AC31" s="23">
        <v>0</v>
      </c>
      <c r="AD31" s="23">
        <v>0</v>
      </c>
      <c r="AE31" s="44">
        <v>28</v>
      </c>
      <c r="AF31" s="44">
        <v>8</v>
      </c>
      <c r="AG31" s="110">
        <v>36</v>
      </c>
      <c r="AH31" s="110"/>
    </row>
    <row r="32" spans="1:34">
      <c r="A32" s="136"/>
      <c r="B32" s="33" t="s">
        <v>107</v>
      </c>
      <c r="C32" s="23">
        <v>0</v>
      </c>
      <c r="D32" s="23">
        <v>0</v>
      </c>
      <c r="E32" s="23">
        <v>1</v>
      </c>
      <c r="F32" s="23">
        <v>0</v>
      </c>
      <c r="G32" s="23">
        <v>0</v>
      </c>
      <c r="H32" s="23">
        <v>0</v>
      </c>
      <c r="I32" s="23">
        <v>7</v>
      </c>
      <c r="J32" s="23">
        <v>0</v>
      </c>
      <c r="K32" s="23">
        <v>1</v>
      </c>
      <c r="L32" s="23">
        <v>0</v>
      </c>
      <c r="M32" s="23">
        <v>0</v>
      </c>
      <c r="N32" s="23">
        <v>0</v>
      </c>
      <c r="O32" s="23">
        <v>0</v>
      </c>
      <c r="P32" s="23">
        <v>0</v>
      </c>
      <c r="Q32" s="23">
        <v>0</v>
      </c>
      <c r="R32" s="23">
        <v>0</v>
      </c>
      <c r="S32" s="23">
        <v>0</v>
      </c>
      <c r="T32" s="23">
        <v>0</v>
      </c>
      <c r="U32" s="23">
        <v>0</v>
      </c>
      <c r="V32" s="23">
        <v>0</v>
      </c>
      <c r="W32" s="23">
        <v>0</v>
      </c>
      <c r="X32" s="23">
        <v>0</v>
      </c>
      <c r="Y32" s="23">
        <v>0</v>
      </c>
      <c r="Z32" s="23">
        <v>0</v>
      </c>
      <c r="AA32" s="23">
        <v>1</v>
      </c>
      <c r="AB32" s="23">
        <v>0</v>
      </c>
      <c r="AC32" s="23">
        <v>0</v>
      </c>
      <c r="AD32" s="23">
        <v>0</v>
      </c>
      <c r="AE32" s="44">
        <v>10</v>
      </c>
      <c r="AF32" s="44">
        <v>0</v>
      </c>
      <c r="AG32" s="110">
        <v>10</v>
      </c>
      <c r="AH32" s="110"/>
    </row>
    <row r="33" spans="1:34">
      <c r="A33" s="136"/>
      <c r="B33" s="34" t="s">
        <v>16</v>
      </c>
      <c r="C33" s="34">
        <v>2</v>
      </c>
      <c r="D33" s="34">
        <v>0</v>
      </c>
      <c r="E33" s="34">
        <v>5</v>
      </c>
      <c r="F33" s="34">
        <v>2</v>
      </c>
      <c r="G33" s="34">
        <v>1</v>
      </c>
      <c r="H33" s="34">
        <v>0</v>
      </c>
      <c r="I33" s="34">
        <v>100</v>
      </c>
      <c r="J33" s="34">
        <v>26</v>
      </c>
      <c r="K33" s="34">
        <v>47</v>
      </c>
      <c r="L33" s="34">
        <v>8</v>
      </c>
      <c r="M33" s="34">
        <v>0</v>
      </c>
      <c r="N33" s="34">
        <v>1</v>
      </c>
      <c r="O33" s="34">
        <v>5</v>
      </c>
      <c r="P33" s="34">
        <v>1</v>
      </c>
      <c r="Q33" s="34">
        <v>6</v>
      </c>
      <c r="R33" s="34">
        <v>0</v>
      </c>
      <c r="S33" s="34">
        <v>2</v>
      </c>
      <c r="T33" s="34">
        <v>0</v>
      </c>
      <c r="U33" s="34">
        <v>4</v>
      </c>
      <c r="V33" s="34">
        <v>0</v>
      </c>
      <c r="W33" s="34">
        <v>1</v>
      </c>
      <c r="X33" s="34">
        <v>0</v>
      </c>
      <c r="Y33" s="34">
        <v>0</v>
      </c>
      <c r="Z33" s="34">
        <v>0</v>
      </c>
      <c r="AA33" s="34">
        <v>2</v>
      </c>
      <c r="AB33" s="34">
        <v>0</v>
      </c>
      <c r="AC33" s="34">
        <v>0</v>
      </c>
      <c r="AD33" s="34">
        <v>0</v>
      </c>
      <c r="AE33" s="44">
        <v>175</v>
      </c>
      <c r="AF33" s="44">
        <v>38</v>
      </c>
      <c r="AG33" s="110">
        <v>213</v>
      </c>
      <c r="AH33" s="110"/>
    </row>
    <row r="34" spans="1:34">
      <c r="A34" s="136" t="s">
        <v>108</v>
      </c>
      <c r="B34" s="33" t="s">
        <v>109</v>
      </c>
      <c r="C34" s="23">
        <v>4</v>
      </c>
      <c r="D34" s="23">
        <v>0</v>
      </c>
      <c r="E34" s="23">
        <v>1</v>
      </c>
      <c r="F34" s="23">
        <v>0</v>
      </c>
      <c r="G34" s="23">
        <v>3</v>
      </c>
      <c r="H34" s="23">
        <v>0</v>
      </c>
      <c r="I34" s="23">
        <v>5</v>
      </c>
      <c r="J34" s="23">
        <v>2</v>
      </c>
      <c r="K34" s="23">
        <v>7</v>
      </c>
      <c r="L34" s="23">
        <v>0</v>
      </c>
      <c r="M34" s="23">
        <v>3</v>
      </c>
      <c r="N34" s="23">
        <v>0</v>
      </c>
      <c r="O34" s="23">
        <v>5</v>
      </c>
      <c r="P34" s="23">
        <v>0</v>
      </c>
      <c r="Q34" s="23">
        <v>7</v>
      </c>
      <c r="R34" s="23">
        <v>0</v>
      </c>
      <c r="S34" s="23">
        <v>0</v>
      </c>
      <c r="T34" s="23">
        <v>0</v>
      </c>
      <c r="U34" s="23">
        <v>11</v>
      </c>
      <c r="V34" s="23">
        <v>0</v>
      </c>
      <c r="W34" s="23">
        <v>2</v>
      </c>
      <c r="X34" s="23">
        <v>0</v>
      </c>
      <c r="Y34" s="23">
        <v>0</v>
      </c>
      <c r="Z34" s="23">
        <v>0</v>
      </c>
      <c r="AA34" s="23">
        <v>1</v>
      </c>
      <c r="AB34" s="23">
        <v>0</v>
      </c>
      <c r="AC34" s="23">
        <v>0</v>
      </c>
      <c r="AD34" s="23">
        <v>0</v>
      </c>
      <c r="AE34" s="44">
        <v>49</v>
      </c>
      <c r="AF34" s="44">
        <v>2</v>
      </c>
      <c r="AG34" s="110">
        <v>51</v>
      </c>
      <c r="AH34" s="110"/>
    </row>
    <row r="35" spans="1:34">
      <c r="A35" s="136"/>
      <c r="B35" s="33" t="s">
        <v>110</v>
      </c>
      <c r="C35" s="23">
        <v>4</v>
      </c>
      <c r="D35" s="23">
        <v>0</v>
      </c>
      <c r="E35" s="23">
        <v>1</v>
      </c>
      <c r="F35" s="23">
        <v>0</v>
      </c>
      <c r="G35" s="23">
        <v>0</v>
      </c>
      <c r="H35" s="23">
        <v>0</v>
      </c>
      <c r="I35" s="23">
        <v>4</v>
      </c>
      <c r="J35" s="23">
        <v>4</v>
      </c>
      <c r="K35" s="23">
        <v>2</v>
      </c>
      <c r="L35" s="23">
        <v>6</v>
      </c>
      <c r="M35" s="23">
        <v>2</v>
      </c>
      <c r="N35" s="23">
        <v>0</v>
      </c>
      <c r="O35" s="23">
        <v>0</v>
      </c>
      <c r="P35" s="23">
        <v>0</v>
      </c>
      <c r="Q35" s="23">
        <v>4</v>
      </c>
      <c r="R35" s="23">
        <v>0</v>
      </c>
      <c r="S35" s="23">
        <v>0</v>
      </c>
      <c r="T35" s="23">
        <v>0</v>
      </c>
      <c r="U35" s="23">
        <v>3</v>
      </c>
      <c r="V35" s="23">
        <v>0</v>
      </c>
      <c r="W35" s="23">
        <v>1</v>
      </c>
      <c r="X35" s="23">
        <v>0</v>
      </c>
      <c r="Y35" s="23">
        <v>0</v>
      </c>
      <c r="Z35" s="23">
        <v>0</v>
      </c>
      <c r="AA35" s="23">
        <v>0</v>
      </c>
      <c r="AB35" s="23">
        <v>0</v>
      </c>
      <c r="AC35" s="23">
        <v>0</v>
      </c>
      <c r="AD35" s="23">
        <v>0</v>
      </c>
      <c r="AE35" s="44">
        <v>21</v>
      </c>
      <c r="AF35" s="44">
        <v>10</v>
      </c>
      <c r="AG35" s="110">
        <v>31</v>
      </c>
      <c r="AH35" s="110"/>
    </row>
    <row r="36" spans="1:34">
      <c r="A36" s="136"/>
      <c r="B36" s="33" t="s">
        <v>111</v>
      </c>
      <c r="C36" s="23">
        <v>0</v>
      </c>
      <c r="D36" s="23">
        <v>3</v>
      </c>
      <c r="E36" s="23">
        <v>0</v>
      </c>
      <c r="F36" s="23">
        <v>0</v>
      </c>
      <c r="G36" s="23">
        <v>0</v>
      </c>
      <c r="H36" s="23">
        <v>1</v>
      </c>
      <c r="I36" s="23">
        <v>2</v>
      </c>
      <c r="J36" s="23">
        <v>16</v>
      </c>
      <c r="K36" s="23">
        <v>5</v>
      </c>
      <c r="L36" s="23">
        <v>5</v>
      </c>
      <c r="M36" s="23">
        <v>1</v>
      </c>
      <c r="N36" s="23">
        <v>8</v>
      </c>
      <c r="O36" s="23">
        <v>0</v>
      </c>
      <c r="P36" s="23">
        <v>1</v>
      </c>
      <c r="Q36" s="23">
        <v>0</v>
      </c>
      <c r="R36" s="23">
        <v>0</v>
      </c>
      <c r="S36" s="23">
        <v>0</v>
      </c>
      <c r="T36" s="23">
        <v>0</v>
      </c>
      <c r="U36" s="23">
        <v>0</v>
      </c>
      <c r="V36" s="23">
        <v>0</v>
      </c>
      <c r="W36" s="23">
        <v>0</v>
      </c>
      <c r="X36" s="23">
        <v>0</v>
      </c>
      <c r="Y36" s="23">
        <v>0</v>
      </c>
      <c r="Z36" s="23">
        <v>0</v>
      </c>
      <c r="AA36" s="23">
        <v>0</v>
      </c>
      <c r="AB36" s="23">
        <v>1</v>
      </c>
      <c r="AC36" s="23">
        <v>0</v>
      </c>
      <c r="AD36" s="23">
        <v>0</v>
      </c>
      <c r="AE36" s="44">
        <v>8</v>
      </c>
      <c r="AF36" s="44">
        <v>35</v>
      </c>
      <c r="AG36" s="110">
        <v>43</v>
      </c>
      <c r="AH36" s="110"/>
    </row>
    <row r="37" spans="1:34">
      <c r="A37" s="136"/>
      <c r="B37" s="33" t="s">
        <v>112</v>
      </c>
      <c r="C37" s="23">
        <v>1</v>
      </c>
      <c r="D37" s="23">
        <v>0</v>
      </c>
      <c r="E37" s="23">
        <v>0</v>
      </c>
      <c r="F37" s="23">
        <v>1</v>
      </c>
      <c r="G37" s="23">
        <v>1</v>
      </c>
      <c r="H37" s="23">
        <v>0</v>
      </c>
      <c r="I37" s="23">
        <v>3</v>
      </c>
      <c r="J37" s="23">
        <v>6</v>
      </c>
      <c r="K37" s="23">
        <v>0</v>
      </c>
      <c r="L37" s="23">
        <v>1</v>
      </c>
      <c r="M37" s="23">
        <v>0</v>
      </c>
      <c r="N37" s="23">
        <v>1</v>
      </c>
      <c r="O37" s="23">
        <v>1</v>
      </c>
      <c r="P37" s="23">
        <v>0</v>
      </c>
      <c r="Q37" s="23">
        <v>0</v>
      </c>
      <c r="R37" s="23">
        <v>0</v>
      </c>
      <c r="S37" s="23">
        <v>0</v>
      </c>
      <c r="T37" s="23">
        <v>0</v>
      </c>
      <c r="U37" s="23">
        <v>0</v>
      </c>
      <c r="V37" s="23">
        <v>0</v>
      </c>
      <c r="W37" s="23">
        <v>0</v>
      </c>
      <c r="X37" s="23">
        <v>0</v>
      </c>
      <c r="Y37" s="23">
        <v>0</v>
      </c>
      <c r="Z37" s="23">
        <v>0</v>
      </c>
      <c r="AA37" s="23">
        <v>0</v>
      </c>
      <c r="AB37" s="23">
        <v>0</v>
      </c>
      <c r="AC37" s="23">
        <v>0</v>
      </c>
      <c r="AD37" s="23">
        <v>0</v>
      </c>
      <c r="AE37" s="44">
        <v>6</v>
      </c>
      <c r="AF37" s="44">
        <v>9</v>
      </c>
      <c r="AG37" s="110">
        <v>15</v>
      </c>
      <c r="AH37" s="110"/>
    </row>
    <row r="38" spans="1:34">
      <c r="A38" s="136"/>
      <c r="B38" s="34" t="s">
        <v>16</v>
      </c>
      <c r="C38" s="34">
        <v>9</v>
      </c>
      <c r="D38" s="34">
        <v>3</v>
      </c>
      <c r="E38" s="34">
        <v>2</v>
      </c>
      <c r="F38" s="34">
        <v>1</v>
      </c>
      <c r="G38" s="34">
        <v>4</v>
      </c>
      <c r="H38" s="34">
        <v>1</v>
      </c>
      <c r="I38" s="34">
        <v>14</v>
      </c>
      <c r="J38" s="34">
        <v>28</v>
      </c>
      <c r="K38" s="34">
        <v>14</v>
      </c>
      <c r="L38" s="34">
        <v>12</v>
      </c>
      <c r="M38" s="34">
        <v>6</v>
      </c>
      <c r="N38" s="34">
        <v>9</v>
      </c>
      <c r="O38" s="34">
        <v>6</v>
      </c>
      <c r="P38" s="34">
        <v>1</v>
      </c>
      <c r="Q38" s="34">
        <v>11</v>
      </c>
      <c r="R38" s="34">
        <v>0</v>
      </c>
      <c r="S38" s="34">
        <v>0</v>
      </c>
      <c r="T38" s="34">
        <v>0</v>
      </c>
      <c r="U38" s="34">
        <v>14</v>
      </c>
      <c r="V38" s="34">
        <v>0</v>
      </c>
      <c r="W38" s="34">
        <v>3</v>
      </c>
      <c r="X38" s="34">
        <v>0</v>
      </c>
      <c r="Y38" s="34">
        <v>0</v>
      </c>
      <c r="Z38" s="34">
        <v>0</v>
      </c>
      <c r="AA38" s="34">
        <v>1</v>
      </c>
      <c r="AB38" s="34">
        <v>1</v>
      </c>
      <c r="AC38" s="34">
        <v>0</v>
      </c>
      <c r="AD38" s="34">
        <v>0</v>
      </c>
      <c r="AE38" s="44">
        <v>84</v>
      </c>
      <c r="AF38" s="44">
        <v>56</v>
      </c>
      <c r="AG38" s="110">
        <v>140</v>
      </c>
      <c r="AH38" s="110"/>
    </row>
    <row r="39" spans="1:34">
      <c r="A39" s="137" t="s">
        <v>113</v>
      </c>
      <c r="B39" s="138"/>
      <c r="C39" s="34">
        <v>2</v>
      </c>
      <c r="D39" s="34">
        <v>0</v>
      </c>
      <c r="E39" s="34">
        <v>1</v>
      </c>
      <c r="F39" s="34">
        <v>2</v>
      </c>
      <c r="G39" s="34">
        <v>2</v>
      </c>
      <c r="H39" s="34">
        <v>0</v>
      </c>
      <c r="I39" s="34">
        <v>34</v>
      </c>
      <c r="J39" s="34">
        <v>24</v>
      </c>
      <c r="K39" s="34">
        <v>6</v>
      </c>
      <c r="L39" s="34">
        <v>13</v>
      </c>
      <c r="M39" s="34">
        <v>1</v>
      </c>
      <c r="N39" s="34">
        <v>2</v>
      </c>
      <c r="O39" s="34">
        <v>4</v>
      </c>
      <c r="P39" s="34">
        <v>5</v>
      </c>
      <c r="Q39" s="34">
        <v>1</v>
      </c>
      <c r="R39" s="34">
        <v>0</v>
      </c>
      <c r="S39" s="34">
        <v>1</v>
      </c>
      <c r="T39" s="34">
        <v>0</v>
      </c>
      <c r="U39" s="34">
        <v>1</v>
      </c>
      <c r="V39" s="34">
        <v>1</v>
      </c>
      <c r="W39" s="34">
        <v>0</v>
      </c>
      <c r="X39" s="34">
        <v>0</v>
      </c>
      <c r="Y39" s="34">
        <v>1</v>
      </c>
      <c r="Z39" s="34">
        <v>2</v>
      </c>
      <c r="AA39" s="34">
        <v>4</v>
      </c>
      <c r="AB39" s="34">
        <v>0</v>
      </c>
      <c r="AC39" s="34">
        <v>0</v>
      </c>
      <c r="AD39" s="34">
        <v>0</v>
      </c>
      <c r="AE39" s="44">
        <v>58</v>
      </c>
      <c r="AF39" s="44">
        <v>49</v>
      </c>
      <c r="AG39" s="110">
        <v>107</v>
      </c>
      <c r="AH39" s="110"/>
    </row>
    <row r="40" spans="1:34">
      <c r="A40" s="132" t="s">
        <v>32</v>
      </c>
      <c r="B40" s="132"/>
      <c r="C40" s="23">
        <v>0</v>
      </c>
      <c r="D40" s="23">
        <v>1</v>
      </c>
      <c r="E40" s="23">
        <v>0</v>
      </c>
      <c r="F40" s="23">
        <v>0</v>
      </c>
      <c r="G40" s="23">
        <v>1</v>
      </c>
      <c r="H40" s="23">
        <v>0</v>
      </c>
      <c r="I40" s="23">
        <v>21</v>
      </c>
      <c r="J40" s="23">
        <v>33</v>
      </c>
      <c r="K40" s="23">
        <v>5</v>
      </c>
      <c r="L40" s="23">
        <v>14</v>
      </c>
      <c r="M40" s="23">
        <v>0</v>
      </c>
      <c r="N40" s="23">
        <v>0</v>
      </c>
      <c r="O40" s="23">
        <v>0</v>
      </c>
      <c r="P40" s="23">
        <v>1</v>
      </c>
      <c r="Q40" s="23">
        <v>0</v>
      </c>
      <c r="R40" s="23">
        <v>0</v>
      </c>
      <c r="S40" s="23">
        <v>1</v>
      </c>
      <c r="T40" s="23">
        <v>0</v>
      </c>
      <c r="U40" s="23">
        <v>1</v>
      </c>
      <c r="V40" s="23">
        <v>0</v>
      </c>
      <c r="W40" s="23">
        <v>0</v>
      </c>
      <c r="X40" s="23">
        <v>0</v>
      </c>
      <c r="Y40" s="23">
        <v>0</v>
      </c>
      <c r="Z40" s="23">
        <v>0</v>
      </c>
      <c r="AA40" s="23">
        <v>0</v>
      </c>
      <c r="AB40" s="23">
        <v>1</v>
      </c>
      <c r="AC40" s="23">
        <v>0</v>
      </c>
      <c r="AD40" s="23">
        <v>0</v>
      </c>
      <c r="AE40" s="44">
        <v>29</v>
      </c>
      <c r="AF40" s="44">
        <v>50</v>
      </c>
      <c r="AG40" s="110">
        <v>79</v>
      </c>
      <c r="AH40" s="110"/>
    </row>
    <row r="41" spans="1:34">
      <c r="A41" s="135" t="s">
        <v>34</v>
      </c>
      <c r="B41" s="33" t="s">
        <v>114</v>
      </c>
      <c r="C41" s="23">
        <v>0</v>
      </c>
      <c r="D41" s="23">
        <v>1</v>
      </c>
      <c r="E41" s="23">
        <v>0</v>
      </c>
      <c r="F41" s="23">
        <v>0</v>
      </c>
      <c r="G41" s="23">
        <v>0</v>
      </c>
      <c r="H41" s="23">
        <v>0</v>
      </c>
      <c r="I41" s="23">
        <v>1</v>
      </c>
      <c r="J41" s="23">
        <v>0</v>
      </c>
      <c r="K41" s="23">
        <v>0</v>
      </c>
      <c r="L41" s="23">
        <v>4</v>
      </c>
      <c r="M41" s="23">
        <v>0</v>
      </c>
      <c r="N41" s="23">
        <v>0</v>
      </c>
      <c r="O41" s="23">
        <v>0</v>
      </c>
      <c r="P41" s="23">
        <v>0</v>
      </c>
      <c r="Q41" s="23">
        <v>0</v>
      </c>
      <c r="R41" s="23">
        <v>0</v>
      </c>
      <c r="S41" s="23">
        <v>1</v>
      </c>
      <c r="T41" s="23">
        <v>0</v>
      </c>
      <c r="U41" s="23">
        <v>0</v>
      </c>
      <c r="V41" s="23">
        <v>0</v>
      </c>
      <c r="W41" s="23">
        <v>0</v>
      </c>
      <c r="X41" s="23">
        <v>0</v>
      </c>
      <c r="Y41" s="23">
        <v>0</v>
      </c>
      <c r="Z41" s="23">
        <v>0</v>
      </c>
      <c r="AA41" s="23">
        <v>0</v>
      </c>
      <c r="AB41" s="23">
        <v>0</v>
      </c>
      <c r="AC41" s="23">
        <v>0</v>
      </c>
      <c r="AD41" s="23">
        <v>0</v>
      </c>
      <c r="AE41" s="44">
        <v>2</v>
      </c>
      <c r="AF41" s="44">
        <v>5</v>
      </c>
      <c r="AG41" s="110">
        <v>7</v>
      </c>
      <c r="AH41" s="110"/>
    </row>
    <row r="42" spans="1:34">
      <c r="A42" s="135"/>
      <c r="B42" s="33" t="s">
        <v>115</v>
      </c>
      <c r="C42" s="23">
        <v>0</v>
      </c>
      <c r="D42" s="23">
        <v>1</v>
      </c>
      <c r="E42" s="23">
        <v>0</v>
      </c>
      <c r="F42" s="23">
        <v>0</v>
      </c>
      <c r="G42" s="23">
        <v>0</v>
      </c>
      <c r="H42" s="23">
        <v>0</v>
      </c>
      <c r="I42" s="23">
        <v>5</v>
      </c>
      <c r="J42" s="23">
        <v>12</v>
      </c>
      <c r="K42" s="23">
        <v>10</v>
      </c>
      <c r="L42" s="23">
        <v>11</v>
      </c>
      <c r="M42" s="23">
        <v>0</v>
      </c>
      <c r="N42" s="23">
        <v>0</v>
      </c>
      <c r="O42" s="23">
        <v>1</v>
      </c>
      <c r="P42" s="23">
        <v>0</v>
      </c>
      <c r="Q42" s="23">
        <v>0</v>
      </c>
      <c r="R42" s="23">
        <v>1</v>
      </c>
      <c r="S42" s="23">
        <v>1</v>
      </c>
      <c r="T42" s="23">
        <v>2</v>
      </c>
      <c r="U42" s="23">
        <v>2</v>
      </c>
      <c r="V42" s="23">
        <v>1</v>
      </c>
      <c r="W42" s="23">
        <v>0</v>
      </c>
      <c r="X42" s="23">
        <v>0</v>
      </c>
      <c r="Y42" s="23">
        <v>0</v>
      </c>
      <c r="Z42" s="23">
        <v>0</v>
      </c>
      <c r="AA42" s="23">
        <v>0</v>
      </c>
      <c r="AB42" s="23">
        <v>1</v>
      </c>
      <c r="AC42" s="23">
        <v>0</v>
      </c>
      <c r="AD42" s="23">
        <v>0</v>
      </c>
      <c r="AE42" s="44">
        <v>19</v>
      </c>
      <c r="AF42" s="44">
        <v>29</v>
      </c>
      <c r="AG42" s="110">
        <v>48</v>
      </c>
      <c r="AH42" s="110"/>
    </row>
    <row r="43" spans="1:34">
      <c r="A43" s="135"/>
      <c r="B43" s="33" t="s">
        <v>116</v>
      </c>
      <c r="C43" s="23">
        <v>0</v>
      </c>
      <c r="D43" s="23">
        <v>1</v>
      </c>
      <c r="E43" s="23">
        <v>1</v>
      </c>
      <c r="F43" s="23">
        <v>0</v>
      </c>
      <c r="G43" s="23">
        <v>2</v>
      </c>
      <c r="H43" s="23">
        <v>0</v>
      </c>
      <c r="I43" s="23">
        <v>6</v>
      </c>
      <c r="J43" s="23">
        <v>5</v>
      </c>
      <c r="K43" s="23">
        <v>6</v>
      </c>
      <c r="L43" s="23">
        <v>1</v>
      </c>
      <c r="M43" s="23">
        <v>0</v>
      </c>
      <c r="N43" s="23">
        <v>0</v>
      </c>
      <c r="O43" s="23">
        <v>0</v>
      </c>
      <c r="P43" s="23">
        <v>0</v>
      </c>
      <c r="Q43" s="23">
        <v>0</v>
      </c>
      <c r="R43" s="23">
        <v>0</v>
      </c>
      <c r="S43" s="23">
        <v>0</v>
      </c>
      <c r="T43" s="23">
        <v>0</v>
      </c>
      <c r="U43" s="23">
        <v>1</v>
      </c>
      <c r="V43" s="23">
        <v>0</v>
      </c>
      <c r="W43" s="23">
        <v>0</v>
      </c>
      <c r="X43" s="23">
        <v>0</v>
      </c>
      <c r="Y43" s="23">
        <v>0</v>
      </c>
      <c r="Z43" s="23">
        <v>0</v>
      </c>
      <c r="AA43" s="23">
        <v>0</v>
      </c>
      <c r="AB43" s="23">
        <v>1</v>
      </c>
      <c r="AC43" s="23">
        <v>0</v>
      </c>
      <c r="AD43" s="23">
        <v>0</v>
      </c>
      <c r="AE43" s="44">
        <v>16</v>
      </c>
      <c r="AF43" s="44">
        <v>8</v>
      </c>
      <c r="AG43" s="110">
        <v>24</v>
      </c>
      <c r="AH43" s="110"/>
    </row>
    <row r="44" spans="1:34">
      <c r="A44" s="135"/>
      <c r="B44" s="33" t="s">
        <v>117</v>
      </c>
      <c r="C44" s="23">
        <v>0</v>
      </c>
      <c r="D44" s="23">
        <v>0</v>
      </c>
      <c r="E44" s="23">
        <v>0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23">
        <v>0</v>
      </c>
      <c r="N44" s="23">
        <v>0</v>
      </c>
      <c r="O44" s="23">
        <v>0</v>
      </c>
      <c r="P44" s="23">
        <v>0</v>
      </c>
      <c r="Q44" s="23">
        <v>0</v>
      </c>
      <c r="R44" s="23">
        <v>0</v>
      </c>
      <c r="S44" s="23">
        <v>0</v>
      </c>
      <c r="T44" s="23">
        <v>0</v>
      </c>
      <c r="U44" s="23">
        <v>0</v>
      </c>
      <c r="V44" s="23">
        <v>0</v>
      </c>
      <c r="W44" s="23">
        <v>0</v>
      </c>
      <c r="X44" s="23">
        <v>0</v>
      </c>
      <c r="Y44" s="23">
        <v>0</v>
      </c>
      <c r="Z44" s="23">
        <v>0</v>
      </c>
      <c r="AA44" s="23">
        <v>0</v>
      </c>
      <c r="AB44" s="23">
        <v>0</v>
      </c>
      <c r="AC44" s="23">
        <v>0</v>
      </c>
      <c r="AD44" s="23">
        <v>0</v>
      </c>
      <c r="AE44" s="44">
        <v>0</v>
      </c>
      <c r="AF44" s="44">
        <v>0</v>
      </c>
      <c r="AG44" s="110">
        <v>0</v>
      </c>
      <c r="AH44" s="110"/>
    </row>
    <row r="45" spans="1:34">
      <c r="A45" s="135"/>
      <c r="B45" s="33" t="s">
        <v>118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23">
        <v>0</v>
      </c>
      <c r="N45" s="23">
        <v>0</v>
      </c>
      <c r="O45" s="23">
        <v>0</v>
      </c>
      <c r="P45" s="23">
        <v>0</v>
      </c>
      <c r="Q45" s="23">
        <v>0</v>
      </c>
      <c r="R45" s="23">
        <v>0</v>
      </c>
      <c r="S45" s="23">
        <v>0</v>
      </c>
      <c r="T45" s="23">
        <v>0</v>
      </c>
      <c r="U45" s="23">
        <v>0</v>
      </c>
      <c r="V45" s="23">
        <v>0</v>
      </c>
      <c r="W45" s="23">
        <v>0</v>
      </c>
      <c r="X45" s="23">
        <v>0</v>
      </c>
      <c r="Y45" s="23">
        <v>0</v>
      </c>
      <c r="Z45" s="23">
        <v>0</v>
      </c>
      <c r="AA45" s="23">
        <v>0</v>
      </c>
      <c r="AB45" s="23">
        <v>0</v>
      </c>
      <c r="AC45" s="23">
        <v>0</v>
      </c>
      <c r="AD45" s="23">
        <v>0</v>
      </c>
      <c r="AE45" s="44">
        <v>0</v>
      </c>
      <c r="AF45" s="44">
        <v>0</v>
      </c>
      <c r="AG45" s="110">
        <v>0</v>
      </c>
      <c r="AH45" s="110"/>
    </row>
    <row r="46" spans="1:34">
      <c r="A46" s="135"/>
      <c r="B46" s="33" t="s">
        <v>119</v>
      </c>
      <c r="C46" s="23">
        <v>0</v>
      </c>
      <c r="D46" s="23">
        <v>1</v>
      </c>
      <c r="E46" s="23">
        <v>0</v>
      </c>
      <c r="F46" s="23">
        <v>0</v>
      </c>
      <c r="G46" s="23">
        <v>0</v>
      </c>
      <c r="H46" s="23">
        <v>0</v>
      </c>
      <c r="I46" s="23">
        <v>18</v>
      </c>
      <c r="J46" s="23">
        <v>14</v>
      </c>
      <c r="K46" s="23">
        <v>14</v>
      </c>
      <c r="L46" s="23">
        <v>8</v>
      </c>
      <c r="M46" s="23">
        <v>0</v>
      </c>
      <c r="N46" s="23">
        <v>0</v>
      </c>
      <c r="O46" s="23">
        <v>1</v>
      </c>
      <c r="P46" s="23">
        <v>0</v>
      </c>
      <c r="Q46" s="23">
        <v>0</v>
      </c>
      <c r="R46" s="23">
        <v>1</v>
      </c>
      <c r="S46" s="23">
        <v>0</v>
      </c>
      <c r="T46" s="23">
        <v>0</v>
      </c>
      <c r="U46" s="23">
        <v>0</v>
      </c>
      <c r="V46" s="23">
        <v>0</v>
      </c>
      <c r="W46" s="23">
        <v>0</v>
      </c>
      <c r="X46" s="23">
        <v>2</v>
      </c>
      <c r="Y46" s="23">
        <v>0</v>
      </c>
      <c r="Z46" s="23">
        <v>0</v>
      </c>
      <c r="AA46" s="23">
        <v>0</v>
      </c>
      <c r="AB46" s="23">
        <v>0</v>
      </c>
      <c r="AC46" s="23">
        <v>0</v>
      </c>
      <c r="AD46" s="23">
        <v>0</v>
      </c>
      <c r="AE46" s="44">
        <v>33</v>
      </c>
      <c r="AF46" s="44">
        <v>26</v>
      </c>
      <c r="AG46" s="110">
        <v>59</v>
      </c>
      <c r="AH46" s="110"/>
    </row>
    <row r="47" spans="1:34">
      <c r="A47" s="135"/>
      <c r="B47" s="33" t="s">
        <v>110</v>
      </c>
      <c r="C47" s="23">
        <v>0</v>
      </c>
      <c r="D47" s="23">
        <v>1</v>
      </c>
      <c r="E47" s="23">
        <v>0</v>
      </c>
      <c r="F47" s="23">
        <v>0</v>
      </c>
      <c r="G47" s="23">
        <v>1</v>
      </c>
      <c r="H47" s="23">
        <v>0</v>
      </c>
      <c r="I47" s="23">
        <v>4</v>
      </c>
      <c r="J47" s="23">
        <v>17</v>
      </c>
      <c r="K47" s="23">
        <v>4</v>
      </c>
      <c r="L47" s="23">
        <v>22</v>
      </c>
      <c r="M47" s="23">
        <v>0</v>
      </c>
      <c r="N47" s="23">
        <v>0</v>
      </c>
      <c r="O47" s="23">
        <v>0</v>
      </c>
      <c r="P47" s="23">
        <v>1</v>
      </c>
      <c r="Q47" s="23">
        <v>0</v>
      </c>
      <c r="R47" s="23">
        <v>0</v>
      </c>
      <c r="S47" s="23">
        <v>0</v>
      </c>
      <c r="T47" s="23">
        <v>0</v>
      </c>
      <c r="U47" s="23">
        <v>0</v>
      </c>
      <c r="V47" s="23">
        <v>0</v>
      </c>
      <c r="W47" s="23">
        <v>0</v>
      </c>
      <c r="X47" s="23">
        <v>1</v>
      </c>
      <c r="Y47" s="23">
        <v>0</v>
      </c>
      <c r="Z47" s="23">
        <v>0</v>
      </c>
      <c r="AA47" s="23">
        <v>0</v>
      </c>
      <c r="AB47" s="23">
        <v>0</v>
      </c>
      <c r="AC47" s="23">
        <v>0</v>
      </c>
      <c r="AD47" s="23">
        <v>0</v>
      </c>
      <c r="AE47" s="44">
        <v>9</v>
      </c>
      <c r="AF47" s="44">
        <v>42</v>
      </c>
      <c r="AG47" s="110">
        <v>51</v>
      </c>
      <c r="AH47" s="110"/>
    </row>
    <row r="48" spans="1:34">
      <c r="A48" s="135"/>
      <c r="B48" s="33" t="s">
        <v>120</v>
      </c>
      <c r="C48" s="23">
        <v>1</v>
      </c>
      <c r="D48" s="23">
        <v>3</v>
      </c>
      <c r="E48" s="23">
        <v>0</v>
      </c>
      <c r="F48" s="23">
        <v>1</v>
      </c>
      <c r="G48" s="23">
        <v>0</v>
      </c>
      <c r="H48" s="23">
        <v>0</v>
      </c>
      <c r="I48" s="23">
        <v>12</v>
      </c>
      <c r="J48" s="23">
        <v>16</v>
      </c>
      <c r="K48" s="23">
        <v>9</v>
      </c>
      <c r="L48" s="23">
        <v>7</v>
      </c>
      <c r="M48" s="23">
        <v>0</v>
      </c>
      <c r="N48" s="23">
        <v>0</v>
      </c>
      <c r="O48" s="23">
        <v>1</v>
      </c>
      <c r="P48" s="23">
        <v>1</v>
      </c>
      <c r="Q48" s="23">
        <v>0</v>
      </c>
      <c r="R48" s="23">
        <v>0</v>
      </c>
      <c r="S48" s="23">
        <v>1</v>
      </c>
      <c r="T48" s="23">
        <v>1</v>
      </c>
      <c r="U48" s="23">
        <v>0</v>
      </c>
      <c r="V48" s="23">
        <v>0</v>
      </c>
      <c r="W48" s="23">
        <v>1</v>
      </c>
      <c r="X48" s="23">
        <v>1</v>
      </c>
      <c r="Y48" s="23">
        <v>0</v>
      </c>
      <c r="Z48" s="23">
        <v>0</v>
      </c>
      <c r="AA48" s="23">
        <v>0</v>
      </c>
      <c r="AB48" s="23">
        <v>0</v>
      </c>
      <c r="AC48" s="23">
        <v>0</v>
      </c>
      <c r="AD48" s="23">
        <v>0</v>
      </c>
      <c r="AE48" s="44">
        <v>25</v>
      </c>
      <c r="AF48" s="44">
        <v>30</v>
      </c>
      <c r="AG48" s="110">
        <v>55</v>
      </c>
      <c r="AH48" s="110"/>
    </row>
    <row r="49" spans="1:34">
      <c r="A49" s="135"/>
      <c r="B49" s="33" t="s">
        <v>121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2</v>
      </c>
      <c r="J49" s="23">
        <v>2</v>
      </c>
      <c r="K49" s="23">
        <v>2</v>
      </c>
      <c r="L49" s="23">
        <v>3</v>
      </c>
      <c r="M49" s="23">
        <v>1</v>
      </c>
      <c r="N49" s="23">
        <v>0</v>
      </c>
      <c r="O49" s="23">
        <v>0</v>
      </c>
      <c r="P49" s="23">
        <v>0</v>
      </c>
      <c r="Q49" s="23">
        <v>0</v>
      </c>
      <c r="R49" s="23">
        <v>0</v>
      </c>
      <c r="S49" s="23">
        <v>0</v>
      </c>
      <c r="T49" s="23">
        <v>0</v>
      </c>
      <c r="U49" s="23">
        <v>0</v>
      </c>
      <c r="V49" s="23">
        <v>0</v>
      </c>
      <c r="W49" s="23">
        <v>0</v>
      </c>
      <c r="X49" s="23">
        <v>0</v>
      </c>
      <c r="Y49" s="23">
        <v>0</v>
      </c>
      <c r="Z49" s="23">
        <v>0</v>
      </c>
      <c r="AA49" s="23">
        <v>0</v>
      </c>
      <c r="AB49" s="23">
        <v>0</v>
      </c>
      <c r="AC49" s="23">
        <v>0</v>
      </c>
      <c r="AD49" s="23">
        <v>0</v>
      </c>
      <c r="AE49" s="44">
        <v>5</v>
      </c>
      <c r="AF49" s="44">
        <v>5</v>
      </c>
      <c r="AG49" s="110">
        <v>10</v>
      </c>
      <c r="AH49" s="110"/>
    </row>
    <row r="50" spans="1:34">
      <c r="A50" s="135"/>
      <c r="B50" s="33" t="s">
        <v>122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1</v>
      </c>
      <c r="J50" s="23">
        <v>2</v>
      </c>
      <c r="K50" s="23">
        <v>0</v>
      </c>
      <c r="L50" s="23">
        <v>1</v>
      </c>
      <c r="M50" s="23">
        <v>0</v>
      </c>
      <c r="N50" s="23">
        <v>0</v>
      </c>
      <c r="O50" s="23">
        <v>0</v>
      </c>
      <c r="P50" s="23">
        <v>0</v>
      </c>
      <c r="Q50" s="23">
        <v>0</v>
      </c>
      <c r="R50" s="23">
        <v>0</v>
      </c>
      <c r="S50" s="23">
        <v>0</v>
      </c>
      <c r="T50" s="23">
        <v>0</v>
      </c>
      <c r="U50" s="23">
        <v>1</v>
      </c>
      <c r="V50" s="23">
        <v>0</v>
      </c>
      <c r="W50" s="23">
        <v>0</v>
      </c>
      <c r="X50" s="23">
        <v>0</v>
      </c>
      <c r="Y50" s="23">
        <v>0</v>
      </c>
      <c r="Z50" s="23">
        <v>0</v>
      </c>
      <c r="AA50" s="23">
        <v>0</v>
      </c>
      <c r="AB50" s="23">
        <v>0</v>
      </c>
      <c r="AC50" s="23">
        <v>0</v>
      </c>
      <c r="AD50" s="23">
        <v>0</v>
      </c>
      <c r="AE50" s="44">
        <v>2</v>
      </c>
      <c r="AF50" s="44">
        <v>3</v>
      </c>
      <c r="AG50" s="110">
        <v>5</v>
      </c>
      <c r="AH50" s="110"/>
    </row>
    <row r="51" spans="1:34">
      <c r="A51" s="135"/>
      <c r="B51" s="33" t="s">
        <v>123</v>
      </c>
      <c r="C51" s="23">
        <v>0</v>
      </c>
      <c r="D51" s="23">
        <v>1</v>
      </c>
      <c r="E51" s="23">
        <v>0</v>
      </c>
      <c r="F51" s="23">
        <v>0</v>
      </c>
      <c r="G51" s="23">
        <v>0</v>
      </c>
      <c r="H51" s="23">
        <v>2</v>
      </c>
      <c r="I51" s="23">
        <v>2</v>
      </c>
      <c r="J51" s="23">
        <v>25</v>
      </c>
      <c r="K51" s="23">
        <v>1</v>
      </c>
      <c r="L51" s="23">
        <v>6</v>
      </c>
      <c r="M51" s="23">
        <v>0</v>
      </c>
      <c r="N51" s="23">
        <v>0</v>
      </c>
      <c r="O51" s="23">
        <v>0</v>
      </c>
      <c r="P51" s="23">
        <v>2</v>
      </c>
      <c r="Q51" s="23">
        <v>0</v>
      </c>
      <c r="R51" s="23">
        <v>0</v>
      </c>
      <c r="S51" s="23">
        <v>0</v>
      </c>
      <c r="T51" s="23">
        <v>0</v>
      </c>
      <c r="U51" s="23">
        <v>0</v>
      </c>
      <c r="V51" s="23">
        <v>0</v>
      </c>
      <c r="W51" s="23">
        <v>0</v>
      </c>
      <c r="X51" s="23">
        <v>0</v>
      </c>
      <c r="Y51" s="23">
        <v>0</v>
      </c>
      <c r="Z51" s="23">
        <v>0</v>
      </c>
      <c r="AA51" s="23">
        <v>0</v>
      </c>
      <c r="AB51" s="23">
        <v>0</v>
      </c>
      <c r="AC51" s="23">
        <v>0</v>
      </c>
      <c r="AD51" s="23">
        <v>0</v>
      </c>
      <c r="AE51" s="44">
        <v>3</v>
      </c>
      <c r="AF51" s="44">
        <v>36</v>
      </c>
      <c r="AG51" s="110">
        <v>39</v>
      </c>
      <c r="AH51" s="110"/>
    </row>
    <row r="52" spans="1:34">
      <c r="A52" s="135"/>
      <c r="B52" s="33" t="s">
        <v>124</v>
      </c>
      <c r="C52" s="23">
        <v>0</v>
      </c>
      <c r="D52" s="23">
        <v>1</v>
      </c>
      <c r="E52" s="23">
        <v>0</v>
      </c>
      <c r="F52" s="23">
        <v>0</v>
      </c>
      <c r="G52" s="23">
        <v>0</v>
      </c>
      <c r="H52" s="23">
        <v>0</v>
      </c>
      <c r="I52" s="23">
        <v>5</v>
      </c>
      <c r="J52" s="23">
        <v>30</v>
      </c>
      <c r="K52" s="23">
        <v>2</v>
      </c>
      <c r="L52" s="23">
        <v>5</v>
      </c>
      <c r="M52" s="23">
        <v>0</v>
      </c>
      <c r="N52" s="23">
        <v>0</v>
      </c>
      <c r="O52" s="23">
        <v>0</v>
      </c>
      <c r="P52" s="23">
        <v>0</v>
      </c>
      <c r="Q52" s="23">
        <v>0</v>
      </c>
      <c r="R52" s="23">
        <v>0</v>
      </c>
      <c r="S52" s="23">
        <v>0</v>
      </c>
      <c r="T52" s="23">
        <v>0</v>
      </c>
      <c r="U52" s="23">
        <v>0</v>
      </c>
      <c r="V52" s="23">
        <v>0</v>
      </c>
      <c r="W52" s="23">
        <v>0</v>
      </c>
      <c r="X52" s="23">
        <v>0</v>
      </c>
      <c r="Y52" s="23">
        <v>0</v>
      </c>
      <c r="Z52" s="23">
        <v>0</v>
      </c>
      <c r="AA52" s="23">
        <v>0</v>
      </c>
      <c r="AB52" s="23">
        <v>0</v>
      </c>
      <c r="AC52" s="23">
        <v>0</v>
      </c>
      <c r="AD52" s="23">
        <v>0</v>
      </c>
      <c r="AE52" s="44">
        <v>7</v>
      </c>
      <c r="AF52" s="44">
        <v>36</v>
      </c>
      <c r="AG52" s="110">
        <v>43</v>
      </c>
      <c r="AH52" s="110"/>
    </row>
    <row r="53" spans="1:34">
      <c r="A53" s="135"/>
      <c r="B53" s="34" t="s">
        <v>16</v>
      </c>
      <c r="C53" s="34">
        <v>1</v>
      </c>
      <c r="D53" s="34">
        <v>10</v>
      </c>
      <c r="E53" s="34">
        <v>1</v>
      </c>
      <c r="F53" s="34">
        <v>1</v>
      </c>
      <c r="G53" s="34">
        <v>3</v>
      </c>
      <c r="H53" s="34">
        <v>2</v>
      </c>
      <c r="I53" s="34">
        <v>56</v>
      </c>
      <c r="J53" s="34">
        <v>123</v>
      </c>
      <c r="K53" s="34">
        <v>48</v>
      </c>
      <c r="L53" s="34">
        <v>68</v>
      </c>
      <c r="M53" s="34">
        <v>1</v>
      </c>
      <c r="N53" s="34">
        <v>0</v>
      </c>
      <c r="O53" s="34">
        <v>3</v>
      </c>
      <c r="P53" s="34">
        <v>4</v>
      </c>
      <c r="Q53" s="34">
        <v>0</v>
      </c>
      <c r="R53" s="34">
        <v>2</v>
      </c>
      <c r="S53" s="34">
        <v>3</v>
      </c>
      <c r="T53" s="34">
        <v>3</v>
      </c>
      <c r="U53" s="34">
        <v>4</v>
      </c>
      <c r="V53" s="34">
        <v>1</v>
      </c>
      <c r="W53" s="34">
        <v>1</v>
      </c>
      <c r="X53" s="34">
        <v>4</v>
      </c>
      <c r="Y53" s="34">
        <v>0</v>
      </c>
      <c r="Z53" s="34">
        <v>0</v>
      </c>
      <c r="AA53" s="34">
        <v>0</v>
      </c>
      <c r="AB53" s="34">
        <v>2</v>
      </c>
      <c r="AC53" s="34">
        <v>0</v>
      </c>
      <c r="AD53" s="34">
        <v>0</v>
      </c>
      <c r="AE53" s="44">
        <v>121</v>
      </c>
      <c r="AF53" s="44">
        <v>220</v>
      </c>
      <c r="AG53" s="110">
        <v>341</v>
      </c>
      <c r="AH53" s="110"/>
    </row>
    <row r="54" spans="1:34">
      <c r="A54" s="109" t="s">
        <v>125</v>
      </c>
      <c r="B54" s="109"/>
      <c r="C54" s="23">
        <v>0</v>
      </c>
      <c r="D54" s="23">
        <v>1</v>
      </c>
      <c r="E54" s="23">
        <v>0</v>
      </c>
      <c r="F54" s="23">
        <v>0</v>
      </c>
      <c r="G54" s="23">
        <v>1</v>
      </c>
      <c r="H54" s="23">
        <v>0</v>
      </c>
      <c r="I54" s="23">
        <v>28</v>
      </c>
      <c r="J54" s="23">
        <v>18</v>
      </c>
      <c r="K54" s="23">
        <v>19</v>
      </c>
      <c r="L54" s="23">
        <v>37</v>
      </c>
      <c r="M54" s="23">
        <v>0</v>
      </c>
      <c r="N54" s="23">
        <v>0</v>
      </c>
      <c r="O54" s="23">
        <v>1</v>
      </c>
      <c r="P54" s="23">
        <v>0</v>
      </c>
      <c r="Q54" s="23">
        <v>0</v>
      </c>
      <c r="R54" s="23">
        <v>0</v>
      </c>
      <c r="S54" s="23">
        <v>0</v>
      </c>
      <c r="T54" s="23">
        <v>0</v>
      </c>
      <c r="U54" s="23">
        <v>0</v>
      </c>
      <c r="V54" s="23">
        <v>0</v>
      </c>
      <c r="W54" s="23">
        <v>0</v>
      </c>
      <c r="X54" s="23">
        <v>0</v>
      </c>
      <c r="Y54" s="23">
        <v>1</v>
      </c>
      <c r="Z54" s="23">
        <v>0</v>
      </c>
      <c r="AA54" s="23">
        <v>0</v>
      </c>
      <c r="AB54" s="23">
        <v>0</v>
      </c>
      <c r="AC54" s="23">
        <v>0</v>
      </c>
      <c r="AD54" s="23">
        <v>0</v>
      </c>
      <c r="AE54" s="44">
        <v>50</v>
      </c>
      <c r="AF54" s="44">
        <v>56</v>
      </c>
      <c r="AG54" s="110">
        <v>106</v>
      </c>
      <c r="AH54" s="110"/>
    </row>
    <row r="55" spans="1:34">
      <c r="A55" s="109" t="s">
        <v>126</v>
      </c>
      <c r="B55" s="109"/>
      <c r="C55" s="23">
        <v>1</v>
      </c>
      <c r="D55" s="23">
        <v>1</v>
      </c>
      <c r="E55" s="23">
        <v>0</v>
      </c>
      <c r="F55" s="23">
        <v>0</v>
      </c>
      <c r="G55" s="23">
        <v>0</v>
      </c>
      <c r="H55" s="23">
        <v>0</v>
      </c>
      <c r="I55" s="23">
        <v>0</v>
      </c>
      <c r="J55" s="23">
        <v>9</v>
      </c>
      <c r="K55" s="23">
        <v>34</v>
      </c>
      <c r="L55" s="23">
        <v>197</v>
      </c>
      <c r="M55" s="23">
        <v>0</v>
      </c>
      <c r="N55" s="23">
        <v>0</v>
      </c>
      <c r="O55" s="23">
        <v>0</v>
      </c>
      <c r="P55" s="23">
        <v>0</v>
      </c>
      <c r="Q55" s="23">
        <v>0</v>
      </c>
      <c r="R55" s="23">
        <v>1</v>
      </c>
      <c r="S55" s="23">
        <v>0</v>
      </c>
      <c r="T55" s="23">
        <v>1</v>
      </c>
      <c r="U55" s="23">
        <v>0</v>
      </c>
      <c r="V55" s="23">
        <v>1</v>
      </c>
      <c r="W55" s="23">
        <v>0</v>
      </c>
      <c r="X55" s="23">
        <v>0</v>
      </c>
      <c r="Y55" s="23">
        <v>0</v>
      </c>
      <c r="Z55" s="23">
        <v>0</v>
      </c>
      <c r="AA55" s="23">
        <v>0</v>
      </c>
      <c r="AB55" s="23">
        <v>0</v>
      </c>
      <c r="AC55" s="23">
        <v>0</v>
      </c>
      <c r="AD55" s="23">
        <v>0</v>
      </c>
      <c r="AE55" s="44">
        <v>35</v>
      </c>
      <c r="AF55" s="44">
        <v>210</v>
      </c>
      <c r="AG55" s="110">
        <v>245</v>
      </c>
      <c r="AH55" s="110"/>
    </row>
    <row r="56" spans="1:34">
      <c r="A56" s="109" t="s">
        <v>127</v>
      </c>
      <c r="B56" s="109"/>
      <c r="C56" s="23">
        <v>4</v>
      </c>
      <c r="D56" s="23">
        <v>2</v>
      </c>
      <c r="E56" s="23">
        <v>0</v>
      </c>
      <c r="F56" s="23">
        <v>0</v>
      </c>
      <c r="G56" s="23">
        <v>1</v>
      </c>
      <c r="H56" s="23">
        <v>1</v>
      </c>
      <c r="I56" s="23">
        <v>6</v>
      </c>
      <c r="J56" s="23">
        <v>4</v>
      </c>
      <c r="K56" s="23">
        <v>23</v>
      </c>
      <c r="L56" s="23">
        <v>31</v>
      </c>
      <c r="M56" s="23">
        <v>0</v>
      </c>
      <c r="N56" s="23">
        <v>0</v>
      </c>
      <c r="O56" s="23">
        <v>1</v>
      </c>
      <c r="P56" s="23">
        <v>1</v>
      </c>
      <c r="Q56" s="23">
        <v>5</v>
      </c>
      <c r="R56" s="23">
        <v>0</v>
      </c>
      <c r="S56" s="23">
        <v>1</v>
      </c>
      <c r="T56" s="23">
        <v>1</v>
      </c>
      <c r="U56" s="23">
        <v>1</v>
      </c>
      <c r="V56" s="23">
        <v>0</v>
      </c>
      <c r="W56" s="23">
        <v>1</v>
      </c>
      <c r="X56" s="23">
        <v>0</v>
      </c>
      <c r="Y56" s="23">
        <v>0</v>
      </c>
      <c r="Z56" s="23">
        <v>0</v>
      </c>
      <c r="AA56" s="23">
        <v>3</v>
      </c>
      <c r="AB56" s="23">
        <v>1</v>
      </c>
      <c r="AC56" s="23">
        <v>0</v>
      </c>
      <c r="AD56" s="23">
        <v>0</v>
      </c>
      <c r="AE56" s="44">
        <v>46</v>
      </c>
      <c r="AF56" s="44">
        <v>41</v>
      </c>
      <c r="AG56" s="110">
        <v>87</v>
      </c>
      <c r="AH56" s="110"/>
    </row>
    <row r="57" spans="1:34">
      <c r="A57" s="109" t="s">
        <v>128</v>
      </c>
      <c r="B57" s="109"/>
      <c r="C57" s="23">
        <v>0</v>
      </c>
      <c r="D57" s="23">
        <v>1</v>
      </c>
      <c r="E57" s="23">
        <v>0</v>
      </c>
      <c r="F57" s="23">
        <v>1</v>
      </c>
      <c r="G57" s="23">
        <v>0</v>
      </c>
      <c r="H57" s="23">
        <v>0</v>
      </c>
      <c r="I57" s="23">
        <v>6</v>
      </c>
      <c r="J57" s="23">
        <v>8</v>
      </c>
      <c r="K57" s="23">
        <v>3</v>
      </c>
      <c r="L57" s="23">
        <v>3</v>
      </c>
      <c r="M57" s="23">
        <v>2</v>
      </c>
      <c r="N57" s="23">
        <v>1</v>
      </c>
      <c r="O57" s="23">
        <v>0</v>
      </c>
      <c r="P57" s="23">
        <v>1</v>
      </c>
      <c r="Q57" s="23">
        <v>0</v>
      </c>
      <c r="R57" s="23">
        <v>0</v>
      </c>
      <c r="S57" s="23">
        <v>0</v>
      </c>
      <c r="T57" s="23">
        <v>0</v>
      </c>
      <c r="U57" s="23">
        <v>2</v>
      </c>
      <c r="V57" s="23">
        <v>0</v>
      </c>
      <c r="W57" s="23">
        <v>0</v>
      </c>
      <c r="X57" s="23">
        <v>0</v>
      </c>
      <c r="Y57" s="23">
        <v>0</v>
      </c>
      <c r="Z57" s="23">
        <v>0</v>
      </c>
      <c r="AA57" s="23">
        <v>0</v>
      </c>
      <c r="AB57" s="23">
        <v>0</v>
      </c>
      <c r="AC57" s="23">
        <v>0</v>
      </c>
      <c r="AD57" s="23">
        <v>0</v>
      </c>
      <c r="AE57" s="44">
        <v>13</v>
      </c>
      <c r="AF57" s="44">
        <v>15</v>
      </c>
      <c r="AG57" s="110">
        <v>28</v>
      </c>
      <c r="AH57" s="110"/>
    </row>
    <row r="58" spans="1:34">
      <c r="A58" s="113" t="s">
        <v>129</v>
      </c>
      <c r="B58" s="114"/>
      <c r="C58" s="36">
        <v>0</v>
      </c>
      <c r="D58" s="36">
        <v>0</v>
      </c>
      <c r="E58" s="36">
        <v>0</v>
      </c>
      <c r="F58" s="36">
        <v>2</v>
      </c>
      <c r="G58" s="36">
        <v>1</v>
      </c>
      <c r="H58" s="36">
        <v>0</v>
      </c>
      <c r="I58" s="36">
        <v>17</v>
      </c>
      <c r="J58" s="36">
        <v>40</v>
      </c>
      <c r="K58" s="36">
        <v>6</v>
      </c>
      <c r="L58" s="36">
        <v>14</v>
      </c>
      <c r="M58" s="36">
        <v>0</v>
      </c>
      <c r="N58" s="36">
        <v>0</v>
      </c>
      <c r="O58" s="36">
        <v>0</v>
      </c>
      <c r="P58" s="36">
        <v>3</v>
      </c>
      <c r="Q58" s="36">
        <v>0</v>
      </c>
      <c r="R58" s="36">
        <v>0</v>
      </c>
      <c r="S58" s="36">
        <v>1</v>
      </c>
      <c r="T58" s="36">
        <v>0</v>
      </c>
      <c r="U58" s="36">
        <v>0</v>
      </c>
      <c r="V58" s="36">
        <v>1</v>
      </c>
      <c r="W58" s="36">
        <v>1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44">
        <v>26</v>
      </c>
      <c r="AF58" s="44">
        <v>60</v>
      </c>
      <c r="AG58" s="110">
        <v>86</v>
      </c>
      <c r="AH58" s="110"/>
    </row>
    <row r="59" spans="1:34">
      <c r="A59" s="113" t="s">
        <v>130</v>
      </c>
      <c r="B59" s="114"/>
      <c r="C59" s="36">
        <v>0</v>
      </c>
      <c r="D59" s="36">
        <v>1</v>
      </c>
      <c r="E59" s="36">
        <v>0</v>
      </c>
      <c r="F59" s="36">
        <v>1</v>
      </c>
      <c r="G59" s="36">
        <v>0</v>
      </c>
      <c r="H59" s="36">
        <v>0</v>
      </c>
      <c r="I59" s="36">
        <v>15</v>
      </c>
      <c r="J59" s="36">
        <v>28</v>
      </c>
      <c r="K59" s="36">
        <v>0</v>
      </c>
      <c r="L59" s="36">
        <v>2</v>
      </c>
      <c r="M59" s="36">
        <v>1</v>
      </c>
      <c r="N59" s="36">
        <v>1</v>
      </c>
      <c r="O59" s="36">
        <v>2</v>
      </c>
      <c r="P59" s="36">
        <v>3</v>
      </c>
      <c r="Q59" s="36">
        <v>0</v>
      </c>
      <c r="R59" s="36">
        <v>0</v>
      </c>
      <c r="S59" s="36">
        <v>1</v>
      </c>
      <c r="T59" s="36">
        <v>0</v>
      </c>
      <c r="U59" s="36">
        <v>1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44">
        <v>20</v>
      </c>
      <c r="AF59" s="44">
        <v>36</v>
      </c>
      <c r="AG59" s="110">
        <v>56</v>
      </c>
      <c r="AH59" s="110"/>
    </row>
    <row r="60" spans="1:34">
      <c r="A60" s="132" t="s">
        <v>131</v>
      </c>
      <c r="B60" s="132"/>
      <c r="C60" s="23">
        <v>0</v>
      </c>
      <c r="D60" s="23">
        <v>0</v>
      </c>
      <c r="E60" s="23">
        <v>0</v>
      </c>
      <c r="F60" s="23">
        <v>0</v>
      </c>
      <c r="G60" s="23">
        <v>0</v>
      </c>
      <c r="H60" s="23">
        <v>0</v>
      </c>
      <c r="I60" s="23">
        <v>7</v>
      </c>
      <c r="J60" s="23">
        <v>5</v>
      </c>
      <c r="K60" s="23">
        <v>11</v>
      </c>
      <c r="L60" s="23">
        <v>21</v>
      </c>
      <c r="M60" s="23">
        <v>0</v>
      </c>
      <c r="N60" s="23">
        <v>0</v>
      </c>
      <c r="O60" s="23">
        <v>1</v>
      </c>
      <c r="P60" s="23">
        <v>0</v>
      </c>
      <c r="Q60" s="23">
        <v>0</v>
      </c>
      <c r="R60" s="23">
        <v>0</v>
      </c>
      <c r="S60" s="23">
        <v>0</v>
      </c>
      <c r="T60" s="23">
        <v>0</v>
      </c>
      <c r="U60" s="23">
        <v>0</v>
      </c>
      <c r="V60" s="23">
        <v>0</v>
      </c>
      <c r="W60" s="23">
        <v>1</v>
      </c>
      <c r="X60" s="23">
        <v>0</v>
      </c>
      <c r="Y60" s="23">
        <v>0</v>
      </c>
      <c r="Z60" s="23">
        <v>0</v>
      </c>
      <c r="AA60" s="23">
        <v>1</v>
      </c>
      <c r="AB60" s="23">
        <v>0</v>
      </c>
      <c r="AC60" s="23">
        <v>0</v>
      </c>
      <c r="AD60" s="23">
        <v>0</v>
      </c>
      <c r="AE60" s="44">
        <v>21</v>
      </c>
      <c r="AF60" s="44">
        <v>26</v>
      </c>
      <c r="AG60" s="110">
        <v>47</v>
      </c>
      <c r="AH60" s="110"/>
    </row>
    <row r="61" spans="1:34">
      <c r="A61" s="132" t="s">
        <v>132</v>
      </c>
      <c r="B61" s="132"/>
      <c r="C61" s="23">
        <v>0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79</v>
      </c>
      <c r="J61" s="23">
        <v>42</v>
      </c>
      <c r="K61" s="23">
        <v>21</v>
      </c>
      <c r="L61" s="23">
        <v>16</v>
      </c>
      <c r="M61" s="23">
        <v>1</v>
      </c>
      <c r="N61" s="23">
        <v>1</v>
      </c>
      <c r="O61" s="23">
        <v>11</v>
      </c>
      <c r="P61" s="23">
        <v>4</v>
      </c>
      <c r="Q61" s="23">
        <v>0</v>
      </c>
      <c r="R61" s="23">
        <v>0</v>
      </c>
      <c r="S61" s="23">
        <v>1</v>
      </c>
      <c r="T61" s="23">
        <v>0</v>
      </c>
      <c r="U61" s="23">
        <v>0</v>
      </c>
      <c r="V61" s="23">
        <v>0</v>
      </c>
      <c r="W61" s="23">
        <v>1</v>
      </c>
      <c r="X61" s="23">
        <v>1</v>
      </c>
      <c r="Y61" s="23">
        <v>3</v>
      </c>
      <c r="Z61" s="23">
        <v>0</v>
      </c>
      <c r="AA61" s="23">
        <v>0</v>
      </c>
      <c r="AB61" s="23">
        <v>0</v>
      </c>
      <c r="AC61" s="23">
        <v>1</v>
      </c>
      <c r="AD61" s="23">
        <v>0</v>
      </c>
      <c r="AE61" s="44">
        <v>118</v>
      </c>
      <c r="AF61" s="44">
        <v>64</v>
      </c>
      <c r="AG61" s="110">
        <v>182</v>
      </c>
      <c r="AH61" s="110"/>
    </row>
    <row r="62" spans="1:34">
      <c r="A62" s="133" t="s">
        <v>38</v>
      </c>
      <c r="B62" s="134"/>
      <c r="C62" s="44">
        <v>52</v>
      </c>
      <c r="D62" s="44">
        <v>71</v>
      </c>
      <c r="E62" s="44">
        <v>26</v>
      </c>
      <c r="F62" s="44">
        <v>33</v>
      </c>
      <c r="G62" s="44">
        <v>28</v>
      </c>
      <c r="H62" s="44">
        <v>20</v>
      </c>
      <c r="I62" s="44">
        <v>707</v>
      </c>
      <c r="J62" s="44">
        <v>1549</v>
      </c>
      <c r="K62" s="44">
        <v>479</v>
      </c>
      <c r="L62" s="44">
        <v>981</v>
      </c>
      <c r="M62" s="44">
        <v>18</v>
      </c>
      <c r="N62" s="44">
        <v>23</v>
      </c>
      <c r="O62" s="44">
        <v>54</v>
      </c>
      <c r="P62" s="44">
        <v>101</v>
      </c>
      <c r="Q62" s="44">
        <v>29</v>
      </c>
      <c r="R62" s="44">
        <v>7</v>
      </c>
      <c r="S62" s="44">
        <v>38</v>
      </c>
      <c r="T62" s="44">
        <v>23</v>
      </c>
      <c r="U62" s="44">
        <v>47</v>
      </c>
      <c r="V62" s="44">
        <v>26</v>
      </c>
      <c r="W62" s="44">
        <v>27</v>
      </c>
      <c r="X62" s="44">
        <v>18</v>
      </c>
      <c r="Y62" s="44">
        <v>10</v>
      </c>
      <c r="Z62" s="44">
        <v>6</v>
      </c>
      <c r="AA62" s="44">
        <v>27</v>
      </c>
      <c r="AB62" s="44">
        <v>18</v>
      </c>
      <c r="AC62" s="44">
        <v>1</v>
      </c>
      <c r="AD62" s="44">
        <v>0</v>
      </c>
      <c r="AE62" s="44">
        <v>1690</v>
      </c>
      <c r="AF62" s="44">
        <v>2920</v>
      </c>
      <c r="AG62" s="110">
        <v>4610</v>
      </c>
      <c r="AH62" s="110"/>
    </row>
    <row r="63" spans="1:34">
      <c r="A63" s="35"/>
      <c r="B63" s="35"/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</row>
    <row r="77" spans="1:34" ht="36.75" customHeight="1">
      <c r="A77" s="118" t="s">
        <v>135</v>
      </c>
      <c r="B77" s="118"/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AD77" s="118"/>
      <c r="AE77" s="118"/>
      <c r="AF77" s="118"/>
      <c r="AG77" s="118"/>
      <c r="AH77" s="118"/>
    </row>
    <row r="78" spans="1:34" ht="28.5" customHeight="1"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6"/>
      <c r="AF78" s="16"/>
      <c r="AG78" s="16"/>
      <c r="AH78" s="16"/>
    </row>
    <row r="79" spans="1:34" ht="51.75" customHeight="1">
      <c r="A79" s="110" t="s">
        <v>1</v>
      </c>
      <c r="B79" s="10" t="s">
        <v>88</v>
      </c>
      <c r="C79" s="110" t="s">
        <v>2</v>
      </c>
      <c r="D79" s="110"/>
      <c r="E79" s="110" t="s">
        <v>3</v>
      </c>
      <c r="F79" s="110"/>
      <c r="G79" s="110" t="s">
        <v>4</v>
      </c>
      <c r="H79" s="110"/>
      <c r="I79" s="110" t="s">
        <v>5</v>
      </c>
      <c r="J79" s="110"/>
      <c r="K79" s="110" t="s">
        <v>6</v>
      </c>
      <c r="L79" s="110"/>
      <c r="M79" s="110" t="s">
        <v>7</v>
      </c>
      <c r="N79" s="110"/>
      <c r="O79" s="110" t="s">
        <v>8</v>
      </c>
      <c r="P79" s="110"/>
      <c r="Q79" s="110" t="s">
        <v>9</v>
      </c>
      <c r="R79" s="110"/>
      <c r="S79" s="110" t="s">
        <v>10</v>
      </c>
      <c r="T79" s="110"/>
      <c r="U79" s="110" t="s">
        <v>11</v>
      </c>
      <c r="V79" s="110"/>
      <c r="W79" s="110" t="s">
        <v>12</v>
      </c>
      <c r="X79" s="110"/>
      <c r="Y79" s="110" t="s">
        <v>13</v>
      </c>
      <c r="Z79" s="110"/>
      <c r="AA79" s="110" t="s">
        <v>14</v>
      </c>
      <c r="AB79" s="110"/>
      <c r="AC79" s="110" t="s">
        <v>15</v>
      </c>
      <c r="AD79" s="110"/>
      <c r="AE79" s="110" t="s">
        <v>16</v>
      </c>
      <c r="AF79" s="110"/>
      <c r="AG79" s="110"/>
      <c r="AH79" s="110"/>
    </row>
    <row r="80" spans="1:34" ht="39.950000000000003" customHeight="1">
      <c r="A80" s="110"/>
      <c r="B80" s="10" t="s">
        <v>64</v>
      </c>
      <c r="C80" s="24" t="s">
        <v>17</v>
      </c>
      <c r="D80" s="24" t="s">
        <v>18</v>
      </c>
      <c r="E80" s="24" t="s">
        <v>17</v>
      </c>
      <c r="F80" s="24" t="s">
        <v>18</v>
      </c>
      <c r="G80" s="24" t="s">
        <v>17</v>
      </c>
      <c r="H80" s="24" t="s">
        <v>18</v>
      </c>
      <c r="I80" s="24" t="s">
        <v>17</v>
      </c>
      <c r="J80" s="24" t="s">
        <v>18</v>
      </c>
      <c r="K80" s="24" t="s">
        <v>17</v>
      </c>
      <c r="L80" s="24" t="s">
        <v>18</v>
      </c>
      <c r="M80" s="24" t="s">
        <v>17</v>
      </c>
      <c r="N80" s="24" t="s">
        <v>18</v>
      </c>
      <c r="O80" s="24" t="s">
        <v>17</v>
      </c>
      <c r="P80" s="24" t="s">
        <v>18</v>
      </c>
      <c r="Q80" s="24" t="s">
        <v>17</v>
      </c>
      <c r="R80" s="24" t="s">
        <v>18</v>
      </c>
      <c r="S80" s="24" t="s">
        <v>17</v>
      </c>
      <c r="T80" s="24" t="s">
        <v>18</v>
      </c>
      <c r="U80" s="24" t="s">
        <v>17</v>
      </c>
      <c r="V80" s="24" t="s">
        <v>18</v>
      </c>
      <c r="W80" s="24" t="s">
        <v>17</v>
      </c>
      <c r="X80" s="24" t="s">
        <v>18</v>
      </c>
      <c r="Y80" s="24" t="s">
        <v>17</v>
      </c>
      <c r="Z80" s="24" t="s">
        <v>18</v>
      </c>
      <c r="AA80" s="24" t="s">
        <v>17</v>
      </c>
      <c r="AB80" s="24" t="s">
        <v>18</v>
      </c>
      <c r="AC80" s="24" t="s">
        <v>17</v>
      </c>
      <c r="AD80" s="24" t="s">
        <v>18</v>
      </c>
      <c r="AE80" s="24" t="s">
        <v>17</v>
      </c>
      <c r="AF80" s="24" t="s">
        <v>18</v>
      </c>
      <c r="AG80" s="110" t="s">
        <v>41</v>
      </c>
      <c r="AH80" s="110"/>
    </row>
    <row r="81" spans="1:34" ht="39.950000000000003" customHeight="1">
      <c r="A81" s="115" t="s">
        <v>20</v>
      </c>
      <c r="B81" s="8" t="s">
        <v>89</v>
      </c>
      <c r="C81" s="23">
        <v>1</v>
      </c>
      <c r="D81" s="22">
        <v>1</v>
      </c>
      <c r="E81" s="22">
        <v>1</v>
      </c>
      <c r="F81" s="22">
        <v>0</v>
      </c>
      <c r="G81" s="22">
        <v>0</v>
      </c>
      <c r="H81" s="22">
        <v>1</v>
      </c>
      <c r="I81" s="22">
        <v>4</v>
      </c>
      <c r="J81" s="22">
        <v>6</v>
      </c>
      <c r="K81" s="22">
        <v>2</v>
      </c>
      <c r="L81" s="22">
        <v>3</v>
      </c>
      <c r="M81" s="22">
        <v>0</v>
      </c>
      <c r="N81" s="22">
        <v>0</v>
      </c>
      <c r="O81" s="22">
        <v>0</v>
      </c>
      <c r="P81" s="22">
        <v>2</v>
      </c>
      <c r="Q81" s="22">
        <v>0</v>
      </c>
      <c r="R81" s="22">
        <v>0</v>
      </c>
      <c r="S81" s="22">
        <v>2</v>
      </c>
      <c r="T81" s="22">
        <v>0</v>
      </c>
      <c r="U81" s="22">
        <v>1</v>
      </c>
      <c r="V81" s="22">
        <v>1</v>
      </c>
      <c r="W81" s="22">
        <v>0</v>
      </c>
      <c r="X81" s="22">
        <v>1</v>
      </c>
      <c r="Y81" s="22">
        <v>0</v>
      </c>
      <c r="Z81" s="22">
        <v>0</v>
      </c>
      <c r="AA81" s="22">
        <v>1</v>
      </c>
      <c r="AB81" s="22">
        <v>0</v>
      </c>
      <c r="AC81" s="22">
        <v>0</v>
      </c>
      <c r="AD81" s="22">
        <v>0</v>
      </c>
      <c r="AE81" s="24">
        <f>AC81+AA81+Y81+W81+U81+S81+Q81+O81+M81+K81+I81+G81+E81+C81</f>
        <v>12</v>
      </c>
      <c r="AF81" s="24">
        <f>AD81+AB81+Z81+X81+V81+T81+R81+P81+N81+L81+J81+H81+F81+D81</f>
        <v>15</v>
      </c>
      <c r="AG81" s="110">
        <f>AF81+AE81</f>
        <v>27</v>
      </c>
      <c r="AH81" s="110"/>
    </row>
    <row r="82" spans="1:34" ht="39.950000000000003" customHeight="1">
      <c r="A82" s="115"/>
      <c r="B82" s="8" t="s">
        <v>90</v>
      </c>
      <c r="C82" s="22">
        <v>1</v>
      </c>
      <c r="D82" s="22">
        <v>2</v>
      </c>
      <c r="E82" s="22">
        <v>0</v>
      </c>
      <c r="F82" s="22">
        <v>1</v>
      </c>
      <c r="G82" s="22">
        <v>2</v>
      </c>
      <c r="H82" s="22">
        <v>3</v>
      </c>
      <c r="I82" s="22">
        <v>5</v>
      </c>
      <c r="J82" s="22">
        <v>9</v>
      </c>
      <c r="K82" s="22">
        <v>3</v>
      </c>
      <c r="L82" s="22">
        <v>5</v>
      </c>
      <c r="M82" s="22">
        <v>0</v>
      </c>
      <c r="N82" s="22">
        <v>1</v>
      </c>
      <c r="O82" s="22">
        <v>1</v>
      </c>
      <c r="P82" s="22">
        <v>2</v>
      </c>
      <c r="Q82" s="22">
        <v>0</v>
      </c>
      <c r="R82" s="22">
        <v>0</v>
      </c>
      <c r="S82" s="22">
        <v>2</v>
      </c>
      <c r="T82" s="22">
        <v>5</v>
      </c>
      <c r="U82" s="22">
        <v>2</v>
      </c>
      <c r="V82" s="22">
        <v>1</v>
      </c>
      <c r="W82" s="22">
        <v>0</v>
      </c>
      <c r="X82" s="22">
        <v>1</v>
      </c>
      <c r="Y82" s="22">
        <v>0</v>
      </c>
      <c r="Z82" s="22">
        <v>1</v>
      </c>
      <c r="AA82" s="22">
        <v>1</v>
      </c>
      <c r="AB82" s="22">
        <v>0</v>
      </c>
      <c r="AC82" s="22">
        <v>0</v>
      </c>
      <c r="AD82" s="22">
        <v>0</v>
      </c>
      <c r="AE82" s="24">
        <f t="shared" ref="AE82:AE134" si="0">AC82+AA82+Y82+W82+U82+S82+Q82+O82+M82+K82+I82+G82+E82+C82</f>
        <v>17</v>
      </c>
      <c r="AF82" s="24">
        <f t="shared" ref="AF82:AF134" si="1">AD82+AB82+Z82+X82+V82+T82+R82+P82+N82+L82+J82+H82+F82+D82</f>
        <v>31</v>
      </c>
      <c r="AG82" s="110">
        <f t="shared" ref="AG82:AG84" si="2">AF82+AE82</f>
        <v>48</v>
      </c>
      <c r="AH82" s="110"/>
    </row>
    <row r="83" spans="1:34" ht="39.950000000000003" customHeight="1">
      <c r="A83" s="115"/>
      <c r="B83" s="8" t="s">
        <v>91</v>
      </c>
      <c r="C83" s="22">
        <v>1</v>
      </c>
      <c r="D83" s="22">
        <v>2</v>
      </c>
      <c r="E83" s="22">
        <v>0</v>
      </c>
      <c r="F83" s="22">
        <v>1</v>
      </c>
      <c r="G83" s="22">
        <v>1</v>
      </c>
      <c r="H83" s="22">
        <v>0</v>
      </c>
      <c r="I83" s="22">
        <v>2</v>
      </c>
      <c r="J83" s="22">
        <v>5</v>
      </c>
      <c r="K83" s="22">
        <v>1</v>
      </c>
      <c r="L83" s="22">
        <v>3</v>
      </c>
      <c r="M83" s="22">
        <v>0</v>
      </c>
      <c r="N83" s="22">
        <v>0</v>
      </c>
      <c r="O83" s="22">
        <v>1</v>
      </c>
      <c r="P83" s="22">
        <v>2</v>
      </c>
      <c r="Q83" s="22">
        <v>0</v>
      </c>
      <c r="R83" s="22">
        <v>0</v>
      </c>
      <c r="S83" s="22">
        <v>0</v>
      </c>
      <c r="T83" s="22">
        <v>1</v>
      </c>
      <c r="U83" s="22">
        <v>1</v>
      </c>
      <c r="V83" s="22">
        <v>0</v>
      </c>
      <c r="W83" s="22">
        <v>0</v>
      </c>
      <c r="X83" s="22">
        <v>1</v>
      </c>
      <c r="Y83" s="22">
        <v>0</v>
      </c>
      <c r="Z83" s="22">
        <v>0</v>
      </c>
      <c r="AA83" s="22">
        <v>0</v>
      </c>
      <c r="AB83" s="22">
        <v>0</v>
      </c>
      <c r="AC83" s="22">
        <v>0</v>
      </c>
      <c r="AD83" s="22">
        <v>0</v>
      </c>
      <c r="AE83" s="24">
        <f t="shared" si="0"/>
        <v>7</v>
      </c>
      <c r="AF83" s="24">
        <f t="shared" si="1"/>
        <v>15</v>
      </c>
      <c r="AG83" s="110">
        <f t="shared" si="2"/>
        <v>22</v>
      </c>
      <c r="AH83" s="110"/>
    </row>
    <row r="84" spans="1:34" ht="39.950000000000003" customHeight="1">
      <c r="A84" s="115"/>
      <c r="B84" s="8" t="s">
        <v>92</v>
      </c>
      <c r="C84" s="22">
        <v>0</v>
      </c>
      <c r="D84" s="22">
        <v>1</v>
      </c>
      <c r="E84" s="22">
        <v>0</v>
      </c>
      <c r="F84" s="22">
        <v>1</v>
      </c>
      <c r="G84" s="22">
        <v>1</v>
      </c>
      <c r="H84" s="22">
        <v>0</v>
      </c>
      <c r="I84" s="22">
        <v>2</v>
      </c>
      <c r="J84" s="22">
        <v>4</v>
      </c>
      <c r="K84" s="22">
        <v>1</v>
      </c>
      <c r="L84" s="22">
        <v>3</v>
      </c>
      <c r="M84" s="22">
        <v>0</v>
      </c>
      <c r="N84" s="22">
        <v>0</v>
      </c>
      <c r="O84" s="22">
        <v>1</v>
      </c>
      <c r="P84" s="22">
        <v>1</v>
      </c>
      <c r="Q84" s="22">
        <v>0</v>
      </c>
      <c r="R84" s="22">
        <v>0</v>
      </c>
      <c r="S84" s="22">
        <v>1</v>
      </c>
      <c r="T84" s="22">
        <v>0</v>
      </c>
      <c r="U84" s="22">
        <v>0</v>
      </c>
      <c r="V84" s="22">
        <v>1</v>
      </c>
      <c r="W84" s="22">
        <v>0</v>
      </c>
      <c r="X84" s="22">
        <v>1</v>
      </c>
      <c r="Y84" s="22">
        <v>0</v>
      </c>
      <c r="Z84" s="22">
        <v>0</v>
      </c>
      <c r="AA84" s="22">
        <v>0</v>
      </c>
      <c r="AB84" s="22">
        <v>0</v>
      </c>
      <c r="AC84" s="22">
        <v>0</v>
      </c>
      <c r="AD84" s="22">
        <v>0</v>
      </c>
      <c r="AE84" s="24">
        <f t="shared" si="0"/>
        <v>6</v>
      </c>
      <c r="AF84" s="24">
        <f t="shared" si="1"/>
        <v>12</v>
      </c>
      <c r="AG84" s="110">
        <f t="shared" si="2"/>
        <v>18</v>
      </c>
      <c r="AH84" s="110"/>
    </row>
    <row r="85" spans="1:34" ht="39.950000000000003" customHeight="1">
      <c r="A85" s="115"/>
      <c r="B85" s="8" t="s">
        <v>93</v>
      </c>
      <c r="C85" s="22">
        <v>0</v>
      </c>
      <c r="D85" s="22">
        <v>0</v>
      </c>
      <c r="E85" s="22">
        <v>0</v>
      </c>
      <c r="F85" s="22">
        <v>0</v>
      </c>
      <c r="G85" s="22">
        <v>0</v>
      </c>
      <c r="H85" s="22">
        <v>0</v>
      </c>
      <c r="I85" s="22">
        <v>1</v>
      </c>
      <c r="J85" s="22">
        <v>2</v>
      </c>
      <c r="K85" s="22">
        <v>0</v>
      </c>
      <c r="L85" s="22">
        <v>1</v>
      </c>
      <c r="M85" s="22">
        <v>0</v>
      </c>
      <c r="N85" s="22">
        <v>1</v>
      </c>
      <c r="O85" s="22">
        <v>0</v>
      </c>
      <c r="P85" s="22">
        <v>1</v>
      </c>
      <c r="Q85" s="22">
        <v>0</v>
      </c>
      <c r="R85" s="22">
        <v>0</v>
      </c>
      <c r="S85" s="22">
        <v>0</v>
      </c>
      <c r="T85" s="22">
        <v>0</v>
      </c>
      <c r="U85" s="22">
        <v>0</v>
      </c>
      <c r="V85" s="22">
        <v>0</v>
      </c>
      <c r="W85" s="22">
        <v>0</v>
      </c>
      <c r="X85" s="22">
        <v>0</v>
      </c>
      <c r="Y85" s="22">
        <v>0</v>
      </c>
      <c r="Z85" s="22">
        <v>0</v>
      </c>
      <c r="AA85" s="22">
        <v>0</v>
      </c>
      <c r="AB85" s="22">
        <v>0</v>
      </c>
      <c r="AC85" s="22">
        <v>0</v>
      </c>
      <c r="AD85" s="22">
        <v>0</v>
      </c>
      <c r="AE85" s="24">
        <f t="shared" si="0"/>
        <v>1</v>
      </c>
      <c r="AF85" s="24">
        <f t="shared" si="1"/>
        <v>5</v>
      </c>
      <c r="AG85" s="110">
        <f t="shared" ref="AG85:AG135" si="3">AF85+AE85</f>
        <v>6</v>
      </c>
      <c r="AH85" s="110"/>
    </row>
    <row r="86" spans="1:34" ht="39.950000000000003" customHeight="1">
      <c r="A86" s="115"/>
      <c r="B86" s="9" t="s">
        <v>16</v>
      </c>
      <c r="C86" s="9">
        <f>SUM(C81:C85)</f>
        <v>3</v>
      </c>
      <c r="D86" s="9">
        <f t="shared" ref="D86:AD86" si="4">SUM(D81:D85)</f>
        <v>6</v>
      </c>
      <c r="E86" s="9">
        <f t="shared" si="4"/>
        <v>1</v>
      </c>
      <c r="F86" s="9">
        <f t="shared" si="4"/>
        <v>3</v>
      </c>
      <c r="G86" s="9">
        <f t="shared" si="4"/>
        <v>4</v>
      </c>
      <c r="H86" s="9">
        <f t="shared" si="4"/>
        <v>4</v>
      </c>
      <c r="I86" s="9">
        <f t="shared" si="4"/>
        <v>14</v>
      </c>
      <c r="J86" s="9">
        <f t="shared" si="4"/>
        <v>26</v>
      </c>
      <c r="K86" s="9">
        <f t="shared" si="4"/>
        <v>7</v>
      </c>
      <c r="L86" s="9">
        <f t="shared" si="4"/>
        <v>15</v>
      </c>
      <c r="M86" s="9">
        <f t="shared" si="4"/>
        <v>0</v>
      </c>
      <c r="N86" s="9">
        <f t="shared" si="4"/>
        <v>2</v>
      </c>
      <c r="O86" s="9">
        <f t="shared" si="4"/>
        <v>3</v>
      </c>
      <c r="P86" s="9">
        <f t="shared" si="4"/>
        <v>8</v>
      </c>
      <c r="Q86" s="9">
        <f t="shared" si="4"/>
        <v>0</v>
      </c>
      <c r="R86" s="9">
        <f t="shared" si="4"/>
        <v>0</v>
      </c>
      <c r="S86" s="9">
        <f t="shared" si="4"/>
        <v>5</v>
      </c>
      <c r="T86" s="9">
        <f t="shared" si="4"/>
        <v>6</v>
      </c>
      <c r="U86" s="9">
        <f t="shared" si="4"/>
        <v>4</v>
      </c>
      <c r="V86" s="9">
        <f t="shared" si="4"/>
        <v>3</v>
      </c>
      <c r="W86" s="9">
        <f t="shared" si="4"/>
        <v>0</v>
      </c>
      <c r="X86" s="9">
        <f t="shared" si="4"/>
        <v>4</v>
      </c>
      <c r="Y86" s="9">
        <f t="shared" si="4"/>
        <v>0</v>
      </c>
      <c r="Z86" s="9">
        <f t="shared" si="4"/>
        <v>1</v>
      </c>
      <c r="AA86" s="9">
        <f t="shared" si="4"/>
        <v>2</v>
      </c>
      <c r="AB86" s="9">
        <f t="shared" si="4"/>
        <v>0</v>
      </c>
      <c r="AC86" s="9">
        <f t="shared" si="4"/>
        <v>0</v>
      </c>
      <c r="AD86" s="9">
        <f t="shared" si="4"/>
        <v>0</v>
      </c>
      <c r="AE86" s="24">
        <f t="shared" si="0"/>
        <v>43</v>
      </c>
      <c r="AF86" s="24">
        <f t="shared" si="1"/>
        <v>78</v>
      </c>
      <c r="AG86" s="110">
        <f t="shared" si="3"/>
        <v>121</v>
      </c>
      <c r="AH86" s="110"/>
    </row>
    <row r="87" spans="1:34" ht="39.950000000000003" customHeight="1">
      <c r="A87" s="115" t="s">
        <v>94</v>
      </c>
      <c r="B87" s="8" t="s">
        <v>89</v>
      </c>
      <c r="C87" s="8">
        <v>0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16</v>
      </c>
      <c r="M87" s="8">
        <v>0</v>
      </c>
      <c r="N87" s="8">
        <v>0</v>
      </c>
      <c r="O87" s="8">
        <v>0</v>
      </c>
      <c r="P87" s="8">
        <v>0</v>
      </c>
      <c r="Q87" s="8">
        <v>0</v>
      </c>
      <c r="R87" s="8">
        <v>0</v>
      </c>
      <c r="S87" s="8">
        <v>2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Y87" s="8">
        <v>0</v>
      </c>
      <c r="Z87" s="8">
        <v>0</v>
      </c>
      <c r="AA87" s="8">
        <v>0</v>
      </c>
      <c r="AB87" s="8">
        <v>0</v>
      </c>
      <c r="AC87" s="8">
        <v>0</v>
      </c>
      <c r="AD87" s="8">
        <v>0</v>
      </c>
      <c r="AE87" s="24">
        <f t="shared" si="0"/>
        <v>2</v>
      </c>
      <c r="AF87" s="24">
        <f t="shared" si="1"/>
        <v>16</v>
      </c>
      <c r="AG87" s="110">
        <f t="shared" si="3"/>
        <v>18</v>
      </c>
      <c r="AH87" s="110"/>
    </row>
    <row r="88" spans="1:34" ht="39.950000000000003" customHeight="1">
      <c r="A88" s="115"/>
      <c r="B88" s="8" t="s">
        <v>90</v>
      </c>
      <c r="C88" s="22">
        <v>0</v>
      </c>
      <c r="D88" s="22">
        <v>0</v>
      </c>
      <c r="E88" s="22">
        <v>0</v>
      </c>
      <c r="F88" s="22">
        <v>0</v>
      </c>
      <c r="G88" s="22">
        <v>0</v>
      </c>
      <c r="H88" s="22">
        <v>0</v>
      </c>
      <c r="I88" s="22">
        <v>0</v>
      </c>
      <c r="J88" s="22">
        <v>0</v>
      </c>
      <c r="K88" s="22">
        <v>2</v>
      </c>
      <c r="L88" s="22">
        <v>14</v>
      </c>
      <c r="M88" s="22">
        <v>0</v>
      </c>
      <c r="N88" s="22">
        <v>0</v>
      </c>
      <c r="O88" s="22">
        <v>0</v>
      </c>
      <c r="P88" s="22">
        <v>0</v>
      </c>
      <c r="Q88" s="22">
        <v>0</v>
      </c>
      <c r="R88" s="22">
        <v>0</v>
      </c>
      <c r="S88" s="22">
        <v>0</v>
      </c>
      <c r="T88" s="22">
        <v>0</v>
      </c>
      <c r="U88" s="22">
        <v>0</v>
      </c>
      <c r="V88" s="22">
        <v>0</v>
      </c>
      <c r="W88" s="22">
        <v>0</v>
      </c>
      <c r="X88" s="22">
        <v>0</v>
      </c>
      <c r="Y88" s="22">
        <v>0</v>
      </c>
      <c r="Z88" s="22">
        <v>0</v>
      </c>
      <c r="AA88" s="22">
        <v>0</v>
      </c>
      <c r="AB88" s="22">
        <v>0</v>
      </c>
      <c r="AC88" s="22">
        <v>0</v>
      </c>
      <c r="AD88" s="22">
        <v>0</v>
      </c>
      <c r="AE88" s="24">
        <f t="shared" si="0"/>
        <v>2</v>
      </c>
      <c r="AF88" s="24">
        <f t="shared" si="1"/>
        <v>14</v>
      </c>
      <c r="AG88" s="110">
        <f t="shared" si="3"/>
        <v>16</v>
      </c>
      <c r="AH88" s="110"/>
    </row>
    <row r="89" spans="1:34" ht="39.950000000000003" customHeight="1">
      <c r="A89" s="115"/>
      <c r="B89" s="8" t="s">
        <v>91</v>
      </c>
      <c r="C89" s="22">
        <v>0</v>
      </c>
      <c r="D89" s="22">
        <v>0</v>
      </c>
      <c r="E89" s="22">
        <v>0</v>
      </c>
      <c r="F89" s="22">
        <v>0</v>
      </c>
      <c r="G89" s="22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22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22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4">
        <f t="shared" si="0"/>
        <v>0</v>
      </c>
      <c r="AF89" s="24">
        <f t="shared" si="1"/>
        <v>0</v>
      </c>
      <c r="AG89" s="110">
        <f t="shared" si="3"/>
        <v>0</v>
      </c>
      <c r="AH89" s="110"/>
    </row>
    <row r="90" spans="1:34" ht="39.950000000000003" customHeight="1">
      <c r="A90" s="115"/>
      <c r="B90" s="9" t="s">
        <v>16</v>
      </c>
      <c r="C90" s="9">
        <f>SUM(C87:C89)</f>
        <v>0</v>
      </c>
      <c r="D90" s="9">
        <f t="shared" ref="D90:AD90" si="5">SUM(D87:D89)</f>
        <v>0</v>
      </c>
      <c r="E90" s="9">
        <f t="shared" si="5"/>
        <v>0</v>
      </c>
      <c r="F90" s="9">
        <f t="shared" si="5"/>
        <v>0</v>
      </c>
      <c r="G90" s="9">
        <f t="shared" si="5"/>
        <v>0</v>
      </c>
      <c r="H90" s="9">
        <f t="shared" si="5"/>
        <v>0</v>
      </c>
      <c r="I90" s="9">
        <f t="shared" si="5"/>
        <v>0</v>
      </c>
      <c r="J90" s="9">
        <f t="shared" si="5"/>
        <v>0</v>
      </c>
      <c r="K90" s="9">
        <f t="shared" si="5"/>
        <v>2</v>
      </c>
      <c r="L90" s="9">
        <f t="shared" si="5"/>
        <v>30</v>
      </c>
      <c r="M90" s="9">
        <f t="shared" si="5"/>
        <v>0</v>
      </c>
      <c r="N90" s="9">
        <f t="shared" si="5"/>
        <v>0</v>
      </c>
      <c r="O90" s="9">
        <f t="shared" si="5"/>
        <v>0</v>
      </c>
      <c r="P90" s="9">
        <f t="shared" si="5"/>
        <v>0</v>
      </c>
      <c r="Q90" s="9">
        <f t="shared" si="5"/>
        <v>0</v>
      </c>
      <c r="R90" s="9">
        <f t="shared" si="5"/>
        <v>0</v>
      </c>
      <c r="S90" s="9">
        <f t="shared" si="5"/>
        <v>2</v>
      </c>
      <c r="T90" s="9">
        <f t="shared" si="5"/>
        <v>0</v>
      </c>
      <c r="U90" s="9">
        <f t="shared" si="5"/>
        <v>0</v>
      </c>
      <c r="V90" s="9">
        <f t="shared" si="5"/>
        <v>0</v>
      </c>
      <c r="W90" s="9">
        <f t="shared" si="5"/>
        <v>0</v>
      </c>
      <c r="X90" s="9">
        <f t="shared" si="5"/>
        <v>0</v>
      </c>
      <c r="Y90" s="9">
        <f t="shared" si="5"/>
        <v>0</v>
      </c>
      <c r="Z90" s="9">
        <f t="shared" si="5"/>
        <v>0</v>
      </c>
      <c r="AA90" s="9">
        <f t="shared" si="5"/>
        <v>0</v>
      </c>
      <c r="AB90" s="9">
        <f t="shared" si="5"/>
        <v>0</v>
      </c>
      <c r="AC90" s="9">
        <f t="shared" si="5"/>
        <v>0</v>
      </c>
      <c r="AD90" s="9">
        <f t="shared" si="5"/>
        <v>0</v>
      </c>
      <c r="AE90" s="24">
        <f t="shared" si="0"/>
        <v>4</v>
      </c>
      <c r="AF90" s="24">
        <f t="shared" si="1"/>
        <v>30</v>
      </c>
      <c r="AG90" s="110">
        <f t="shared" si="3"/>
        <v>34</v>
      </c>
      <c r="AH90" s="110"/>
    </row>
    <row r="91" spans="1:34" ht="39.950000000000003" customHeight="1">
      <c r="A91" s="115" t="s">
        <v>25</v>
      </c>
      <c r="B91" s="8" t="s">
        <v>95</v>
      </c>
      <c r="C91" s="22">
        <v>0</v>
      </c>
      <c r="D91" s="22">
        <v>0</v>
      </c>
      <c r="E91" s="22">
        <v>0</v>
      </c>
      <c r="F91" s="22">
        <v>0</v>
      </c>
      <c r="G91" s="22">
        <v>0</v>
      </c>
      <c r="H91" s="22">
        <v>0</v>
      </c>
      <c r="I91" s="22">
        <v>0</v>
      </c>
      <c r="J91" s="22">
        <v>0</v>
      </c>
      <c r="K91" s="22">
        <v>4</v>
      </c>
      <c r="L91" s="22">
        <v>12</v>
      </c>
      <c r="M91" s="22">
        <v>0</v>
      </c>
      <c r="N91" s="22">
        <v>0</v>
      </c>
      <c r="O91" s="22">
        <v>0</v>
      </c>
      <c r="P91" s="22">
        <v>0</v>
      </c>
      <c r="Q91" s="22">
        <v>0</v>
      </c>
      <c r="R91" s="22">
        <v>0</v>
      </c>
      <c r="S91" s="22">
        <v>0</v>
      </c>
      <c r="T91" s="22">
        <v>0</v>
      </c>
      <c r="U91" s="22">
        <v>0</v>
      </c>
      <c r="V91" s="22">
        <v>0</v>
      </c>
      <c r="W91" s="22">
        <v>0</v>
      </c>
      <c r="X91" s="22">
        <v>0</v>
      </c>
      <c r="Y91" s="22">
        <v>0</v>
      </c>
      <c r="Z91" s="22">
        <v>0</v>
      </c>
      <c r="AA91" s="22">
        <v>0</v>
      </c>
      <c r="AB91" s="22">
        <v>0</v>
      </c>
      <c r="AC91" s="22">
        <v>0</v>
      </c>
      <c r="AD91" s="22">
        <v>0</v>
      </c>
      <c r="AE91" s="24">
        <f t="shared" si="0"/>
        <v>4</v>
      </c>
      <c r="AF91" s="24">
        <f t="shared" si="1"/>
        <v>12</v>
      </c>
      <c r="AG91" s="110">
        <f t="shared" si="3"/>
        <v>16</v>
      </c>
      <c r="AH91" s="110"/>
    </row>
    <row r="92" spans="1:34" ht="39.950000000000003" customHeight="1">
      <c r="A92" s="115"/>
      <c r="B92" s="8" t="s">
        <v>96</v>
      </c>
      <c r="C92" s="22">
        <v>0</v>
      </c>
      <c r="D92" s="22">
        <v>0</v>
      </c>
      <c r="E92" s="22">
        <v>0</v>
      </c>
      <c r="F92" s="22">
        <v>0</v>
      </c>
      <c r="G92" s="22">
        <v>0</v>
      </c>
      <c r="H92" s="22">
        <v>0</v>
      </c>
      <c r="I92" s="22">
        <v>0</v>
      </c>
      <c r="J92" s="22">
        <v>0</v>
      </c>
      <c r="K92" s="22">
        <v>0</v>
      </c>
      <c r="L92" s="22">
        <v>7</v>
      </c>
      <c r="M92" s="22">
        <v>0</v>
      </c>
      <c r="N92" s="22">
        <v>0</v>
      </c>
      <c r="O92" s="22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0</v>
      </c>
      <c r="W92" s="22">
        <v>0</v>
      </c>
      <c r="X92" s="22">
        <v>0</v>
      </c>
      <c r="Y92" s="22">
        <v>0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4">
        <f t="shared" si="0"/>
        <v>0</v>
      </c>
      <c r="AF92" s="24">
        <f t="shared" si="1"/>
        <v>7</v>
      </c>
      <c r="AG92" s="110">
        <f t="shared" si="3"/>
        <v>7</v>
      </c>
      <c r="AH92" s="110"/>
    </row>
    <row r="93" spans="1:34" ht="39.950000000000003" customHeight="1">
      <c r="A93" s="115"/>
      <c r="B93" s="8" t="s">
        <v>97</v>
      </c>
      <c r="C93" s="22">
        <v>0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0</v>
      </c>
      <c r="O93" s="22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0</v>
      </c>
      <c r="W93" s="22">
        <v>0</v>
      </c>
      <c r="X93" s="22">
        <v>0</v>
      </c>
      <c r="Y93" s="22">
        <v>0</v>
      </c>
      <c r="Z93" s="22">
        <v>0</v>
      </c>
      <c r="AA93" s="22">
        <v>0</v>
      </c>
      <c r="AB93" s="22">
        <v>0</v>
      </c>
      <c r="AC93" s="22">
        <v>0</v>
      </c>
      <c r="AD93" s="22">
        <v>0</v>
      </c>
      <c r="AE93" s="24">
        <f t="shared" si="0"/>
        <v>0</v>
      </c>
      <c r="AF93" s="24">
        <f t="shared" si="1"/>
        <v>0</v>
      </c>
      <c r="AG93" s="110">
        <f t="shared" si="3"/>
        <v>0</v>
      </c>
      <c r="AH93" s="110"/>
    </row>
    <row r="94" spans="1:34" ht="39.950000000000003" customHeight="1">
      <c r="A94" s="115"/>
      <c r="B94" s="8" t="s">
        <v>98</v>
      </c>
      <c r="C94" s="22">
        <v>0</v>
      </c>
      <c r="D94" s="22">
        <v>0</v>
      </c>
      <c r="E94" s="22">
        <v>0</v>
      </c>
      <c r="F94" s="22">
        <v>0</v>
      </c>
      <c r="G94" s="22">
        <v>0</v>
      </c>
      <c r="H94" s="22">
        <v>0</v>
      </c>
      <c r="I94" s="22">
        <v>0</v>
      </c>
      <c r="J94" s="22">
        <v>5</v>
      </c>
      <c r="K94" s="22">
        <v>0</v>
      </c>
      <c r="L94" s="22">
        <v>1</v>
      </c>
      <c r="M94" s="22">
        <v>0</v>
      </c>
      <c r="N94" s="22">
        <v>0</v>
      </c>
      <c r="O94" s="22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0</v>
      </c>
      <c r="W94" s="22">
        <v>0</v>
      </c>
      <c r="X94" s="22">
        <v>0</v>
      </c>
      <c r="Y94" s="22">
        <v>0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4">
        <f t="shared" si="0"/>
        <v>0</v>
      </c>
      <c r="AF94" s="24">
        <f t="shared" si="1"/>
        <v>6</v>
      </c>
      <c r="AG94" s="110">
        <f t="shared" si="3"/>
        <v>6</v>
      </c>
      <c r="AH94" s="110"/>
    </row>
    <row r="95" spans="1:34" ht="39.950000000000003" customHeight="1">
      <c r="A95" s="115"/>
      <c r="B95" s="8" t="s">
        <v>99</v>
      </c>
      <c r="C95" s="22">
        <v>0</v>
      </c>
      <c r="D95" s="22">
        <v>0</v>
      </c>
      <c r="E95" s="22">
        <v>0</v>
      </c>
      <c r="F95" s="22">
        <v>0</v>
      </c>
      <c r="G95" s="22">
        <v>0</v>
      </c>
      <c r="H95" s="22">
        <v>0</v>
      </c>
      <c r="I95" s="22">
        <v>0</v>
      </c>
      <c r="J95" s="22">
        <v>3</v>
      </c>
      <c r="K95" s="22">
        <v>0</v>
      </c>
      <c r="L95" s="22">
        <v>0</v>
      </c>
      <c r="M95" s="22">
        <v>0</v>
      </c>
      <c r="N95" s="22">
        <v>0</v>
      </c>
      <c r="O95" s="22">
        <v>0</v>
      </c>
      <c r="P95" s="22">
        <v>0</v>
      </c>
      <c r="Q95" s="22">
        <v>0</v>
      </c>
      <c r="R95" s="22">
        <v>0</v>
      </c>
      <c r="S95" s="22">
        <v>0</v>
      </c>
      <c r="T95" s="22">
        <v>0</v>
      </c>
      <c r="U95" s="22">
        <v>0</v>
      </c>
      <c r="V95" s="22">
        <v>0</v>
      </c>
      <c r="W95" s="22">
        <v>0</v>
      </c>
      <c r="X95" s="22">
        <v>0</v>
      </c>
      <c r="Y95" s="22">
        <v>0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4">
        <f t="shared" si="0"/>
        <v>0</v>
      </c>
      <c r="AF95" s="24">
        <f t="shared" si="1"/>
        <v>3</v>
      </c>
      <c r="AG95" s="110">
        <f t="shared" si="3"/>
        <v>3</v>
      </c>
      <c r="AH95" s="110"/>
    </row>
    <row r="96" spans="1:34" ht="39.950000000000003" customHeight="1">
      <c r="A96" s="115"/>
      <c r="B96" s="9" t="s">
        <v>16</v>
      </c>
      <c r="C96" s="9">
        <f>SUM(C91:C95)</f>
        <v>0</v>
      </c>
      <c r="D96" s="9">
        <f t="shared" ref="D96:AD96" si="6">SUM(D91:D95)</f>
        <v>0</v>
      </c>
      <c r="E96" s="9">
        <f t="shared" si="6"/>
        <v>0</v>
      </c>
      <c r="F96" s="9">
        <f t="shared" si="6"/>
        <v>0</v>
      </c>
      <c r="G96" s="9">
        <f t="shared" si="6"/>
        <v>0</v>
      </c>
      <c r="H96" s="9">
        <f t="shared" si="6"/>
        <v>0</v>
      </c>
      <c r="I96" s="9">
        <f t="shared" si="6"/>
        <v>0</v>
      </c>
      <c r="J96" s="9">
        <f t="shared" si="6"/>
        <v>8</v>
      </c>
      <c r="K96" s="9">
        <f t="shared" si="6"/>
        <v>4</v>
      </c>
      <c r="L96" s="9">
        <f t="shared" si="6"/>
        <v>20</v>
      </c>
      <c r="M96" s="9">
        <f t="shared" si="6"/>
        <v>0</v>
      </c>
      <c r="N96" s="9">
        <f t="shared" si="6"/>
        <v>0</v>
      </c>
      <c r="O96" s="9">
        <f t="shared" si="6"/>
        <v>0</v>
      </c>
      <c r="P96" s="9">
        <f t="shared" si="6"/>
        <v>0</v>
      </c>
      <c r="Q96" s="9">
        <f t="shared" si="6"/>
        <v>0</v>
      </c>
      <c r="R96" s="9">
        <f t="shared" si="6"/>
        <v>0</v>
      </c>
      <c r="S96" s="9">
        <f t="shared" si="6"/>
        <v>0</v>
      </c>
      <c r="T96" s="9">
        <f t="shared" si="6"/>
        <v>0</v>
      </c>
      <c r="U96" s="9">
        <f t="shared" si="6"/>
        <v>0</v>
      </c>
      <c r="V96" s="9">
        <f t="shared" si="6"/>
        <v>0</v>
      </c>
      <c r="W96" s="9">
        <f t="shared" si="6"/>
        <v>0</v>
      </c>
      <c r="X96" s="9">
        <f t="shared" si="6"/>
        <v>0</v>
      </c>
      <c r="Y96" s="9">
        <f t="shared" si="6"/>
        <v>0</v>
      </c>
      <c r="Z96" s="9">
        <f t="shared" si="6"/>
        <v>0</v>
      </c>
      <c r="AA96" s="9">
        <f t="shared" si="6"/>
        <v>0</v>
      </c>
      <c r="AB96" s="9">
        <f t="shared" si="6"/>
        <v>0</v>
      </c>
      <c r="AC96" s="9">
        <f t="shared" si="6"/>
        <v>0</v>
      </c>
      <c r="AD96" s="9">
        <f t="shared" si="6"/>
        <v>0</v>
      </c>
      <c r="AE96" s="24">
        <f t="shared" si="0"/>
        <v>4</v>
      </c>
      <c r="AF96" s="24">
        <f t="shared" si="1"/>
        <v>28</v>
      </c>
      <c r="AG96" s="110">
        <f t="shared" si="3"/>
        <v>32</v>
      </c>
      <c r="AH96" s="110"/>
    </row>
    <row r="97" spans="1:42" ht="39.950000000000003" customHeight="1">
      <c r="A97" s="109" t="s">
        <v>100</v>
      </c>
      <c r="B97" s="109"/>
      <c r="C97" s="8">
        <v>0</v>
      </c>
      <c r="D97" s="8">
        <v>0</v>
      </c>
      <c r="E97" s="8">
        <v>0</v>
      </c>
      <c r="F97" s="8">
        <v>0</v>
      </c>
      <c r="G97" s="8">
        <v>0</v>
      </c>
      <c r="H97" s="8">
        <v>0</v>
      </c>
      <c r="I97" s="8">
        <v>4</v>
      </c>
      <c r="J97" s="8">
        <v>7</v>
      </c>
      <c r="K97" s="8">
        <v>0</v>
      </c>
      <c r="L97" s="8">
        <v>0</v>
      </c>
      <c r="M97" s="8">
        <v>0</v>
      </c>
      <c r="N97" s="8">
        <v>0</v>
      </c>
      <c r="O97" s="8">
        <v>0</v>
      </c>
      <c r="P97" s="8">
        <v>0</v>
      </c>
      <c r="Q97" s="8">
        <v>0</v>
      </c>
      <c r="R97" s="8">
        <v>0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Y97" s="8">
        <v>0</v>
      </c>
      <c r="Z97" s="8">
        <v>0</v>
      </c>
      <c r="AA97" s="8">
        <v>0</v>
      </c>
      <c r="AB97" s="8">
        <v>0</v>
      </c>
      <c r="AC97" s="8">
        <v>0</v>
      </c>
      <c r="AD97" s="8">
        <v>0</v>
      </c>
      <c r="AE97" s="24">
        <f t="shared" si="0"/>
        <v>4</v>
      </c>
      <c r="AF97" s="24">
        <f t="shared" si="1"/>
        <v>7</v>
      </c>
      <c r="AG97" s="110">
        <f t="shared" si="3"/>
        <v>11</v>
      </c>
      <c r="AH97" s="110"/>
    </row>
    <row r="98" spans="1:42" ht="39.950000000000003" customHeight="1">
      <c r="A98" s="109" t="s">
        <v>101</v>
      </c>
      <c r="B98" s="109"/>
      <c r="C98" s="8">
        <v>4</v>
      </c>
      <c r="D98" s="8">
        <v>0</v>
      </c>
      <c r="E98" s="8">
        <v>1</v>
      </c>
      <c r="F98" s="8">
        <v>0</v>
      </c>
      <c r="G98" s="8">
        <v>0</v>
      </c>
      <c r="H98" s="8">
        <v>0</v>
      </c>
      <c r="I98" s="8">
        <v>7</v>
      </c>
      <c r="J98" s="8">
        <v>4</v>
      </c>
      <c r="K98" s="8">
        <v>3</v>
      </c>
      <c r="L98" s="8">
        <v>2</v>
      </c>
      <c r="M98" s="8">
        <v>1</v>
      </c>
      <c r="N98" s="8">
        <v>0</v>
      </c>
      <c r="O98" s="8">
        <v>0</v>
      </c>
      <c r="P98" s="8">
        <v>0</v>
      </c>
      <c r="Q98" s="8">
        <v>0</v>
      </c>
      <c r="R98" s="8">
        <v>0</v>
      </c>
      <c r="S98" s="8">
        <v>0</v>
      </c>
      <c r="T98" s="8">
        <v>0</v>
      </c>
      <c r="U98" s="8">
        <v>0</v>
      </c>
      <c r="V98" s="8">
        <v>0</v>
      </c>
      <c r="W98" s="8">
        <v>0</v>
      </c>
      <c r="X98" s="8">
        <v>0</v>
      </c>
      <c r="Y98" s="8">
        <v>1</v>
      </c>
      <c r="Z98" s="8">
        <v>0</v>
      </c>
      <c r="AA98" s="8">
        <v>2</v>
      </c>
      <c r="AB98" s="8">
        <v>1</v>
      </c>
      <c r="AC98" s="8">
        <v>0</v>
      </c>
      <c r="AD98" s="8">
        <v>0</v>
      </c>
      <c r="AE98" s="24">
        <f t="shared" si="0"/>
        <v>19</v>
      </c>
      <c r="AF98" s="24">
        <f t="shared" si="1"/>
        <v>7</v>
      </c>
      <c r="AG98" s="110">
        <f t="shared" si="3"/>
        <v>26</v>
      </c>
      <c r="AH98" s="110"/>
    </row>
    <row r="99" spans="1:42" ht="39.950000000000003" customHeight="1">
      <c r="A99" s="109" t="s">
        <v>26</v>
      </c>
      <c r="B99" s="109"/>
      <c r="C99" s="8">
        <v>0</v>
      </c>
      <c r="D99" s="8">
        <v>0</v>
      </c>
      <c r="E99" s="8">
        <v>0</v>
      </c>
      <c r="F99" s="8">
        <v>1</v>
      </c>
      <c r="G99" s="8">
        <v>0</v>
      </c>
      <c r="H99" s="8">
        <v>1</v>
      </c>
      <c r="I99" s="8">
        <v>5</v>
      </c>
      <c r="J99" s="8">
        <v>1</v>
      </c>
      <c r="K99" s="8">
        <v>10</v>
      </c>
      <c r="L99" s="8">
        <v>8</v>
      </c>
      <c r="M99" s="8">
        <v>0</v>
      </c>
      <c r="N99" s="8">
        <v>0</v>
      </c>
      <c r="O99" s="8">
        <v>0</v>
      </c>
      <c r="P99" s="8">
        <v>0</v>
      </c>
      <c r="Q99" s="8">
        <v>0</v>
      </c>
      <c r="R99" s="8">
        <v>0</v>
      </c>
      <c r="S99" s="8">
        <v>0</v>
      </c>
      <c r="T99" s="8">
        <v>0</v>
      </c>
      <c r="U99" s="8">
        <v>0</v>
      </c>
      <c r="V99" s="8">
        <v>0</v>
      </c>
      <c r="W99" s="8">
        <v>0</v>
      </c>
      <c r="X99" s="8">
        <v>0</v>
      </c>
      <c r="Y99" s="8">
        <v>0</v>
      </c>
      <c r="Z99" s="8">
        <v>0</v>
      </c>
      <c r="AA99" s="8">
        <v>0</v>
      </c>
      <c r="AB99" s="8">
        <v>1</v>
      </c>
      <c r="AC99" s="8">
        <v>0</v>
      </c>
      <c r="AD99" s="8">
        <v>0</v>
      </c>
      <c r="AE99" s="24">
        <f t="shared" si="0"/>
        <v>15</v>
      </c>
      <c r="AF99" s="24">
        <f t="shared" si="1"/>
        <v>12</v>
      </c>
      <c r="AG99" s="110">
        <f t="shared" si="3"/>
        <v>27</v>
      </c>
      <c r="AH99" s="110"/>
    </row>
    <row r="100" spans="1:42" ht="39.950000000000003" customHeight="1">
      <c r="A100" s="109" t="s">
        <v>136</v>
      </c>
      <c r="B100" s="109"/>
      <c r="C100" s="8">
        <v>0</v>
      </c>
      <c r="D100" s="8">
        <v>0</v>
      </c>
      <c r="E100" s="8">
        <v>0</v>
      </c>
      <c r="F100" s="8">
        <v>0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  <c r="O100" s="8">
        <v>0</v>
      </c>
      <c r="P100" s="8">
        <v>0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8">
        <v>0</v>
      </c>
      <c r="AA100" s="8">
        <v>0</v>
      </c>
      <c r="AB100" s="8">
        <v>0</v>
      </c>
      <c r="AC100" s="8">
        <v>0</v>
      </c>
      <c r="AD100" s="8">
        <v>0</v>
      </c>
      <c r="AE100" s="24">
        <f t="shared" si="0"/>
        <v>0</v>
      </c>
      <c r="AF100" s="24">
        <f t="shared" si="1"/>
        <v>0</v>
      </c>
      <c r="AG100" s="110">
        <f t="shared" si="3"/>
        <v>0</v>
      </c>
      <c r="AH100" s="110"/>
    </row>
    <row r="101" spans="1:42" ht="39.950000000000003" customHeight="1">
      <c r="A101" s="109" t="s">
        <v>27</v>
      </c>
      <c r="B101" s="109"/>
      <c r="C101" s="8">
        <v>2</v>
      </c>
      <c r="D101" s="8">
        <v>0</v>
      </c>
      <c r="E101" s="8">
        <v>0</v>
      </c>
      <c r="F101" s="8">
        <v>0</v>
      </c>
      <c r="G101" s="8">
        <v>1</v>
      </c>
      <c r="H101" s="8">
        <v>0</v>
      </c>
      <c r="I101" s="8">
        <v>1</v>
      </c>
      <c r="J101" s="8">
        <v>0</v>
      </c>
      <c r="K101" s="8">
        <v>19</v>
      </c>
      <c r="L101" s="8">
        <v>4</v>
      </c>
      <c r="M101" s="8">
        <v>1</v>
      </c>
      <c r="N101" s="8">
        <v>0</v>
      </c>
      <c r="O101" s="8">
        <v>0</v>
      </c>
      <c r="P101" s="8">
        <v>0</v>
      </c>
      <c r="Q101" s="8">
        <v>1</v>
      </c>
      <c r="R101" s="8">
        <v>0</v>
      </c>
      <c r="S101" s="8">
        <v>6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8">
        <v>0</v>
      </c>
      <c r="AA101" s="8">
        <v>1</v>
      </c>
      <c r="AB101" s="8">
        <v>0</v>
      </c>
      <c r="AC101" s="8">
        <v>0</v>
      </c>
      <c r="AD101" s="8">
        <v>0</v>
      </c>
      <c r="AE101" s="24">
        <f t="shared" si="0"/>
        <v>32</v>
      </c>
      <c r="AF101" s="24">
        <f t="shared" si="1"/>
        <v>4</v>
      </c>
      <c r="AG101" s="110">
        <f t="shared" si="3"/>
        <v>36</v>
      </c>
      <c r="AH101" s="110"/>
    </row>
    <row r="102" spans="1:42" s="25" customFormat="1" ht="39.950000000000003" customHeight="1">
      <c r="A102" s="113" t="s">
        <v>28</v>
      </c>
      <c r="B102" s="114"/>
      <c r="C102" s="15">
        <v>0</v>
      </c>
      <c r="D102" s="15">
        <v>0</v>
      </c>
      <c r="E102" s="15">
        <v>0</v>
      </c>
      <c r="F102" s="15">
        <v>0</v>
      </c>
      <c r="G102" s="15">
        <v>0</v>
      </c>
      <c r="H102" s="15">
        <v>0</v>
      </c>
      <c r="I102" s="15">
        <v>20</v>
      </c>
      <c r="J102" s="15">
        <v>6</v>
      </c>
      <c r="K102" s="15">
        <v>11</v>
      </c>
      <c r="L102" s="15">
        <v>0</v>
      </c>
      <c r="M102" s="15">
        <v>1</v>
      </c>
      <c r="N102" s="15">
        <v>0</v>
      </c>
      <c r="O102" s="15">
        <v>0</v>
      </c>
      <c r="P102" s="15">
        <v>1</v>
      </c>
      <c r="Q102" s="15">
        <v>0</v>
      </c>
      <c r="R102" s="15">
        <v>0</v>
      </c>
      <c r="S102" s="15">
        <v>0</v>
      </c>
      <c r="T102" s="15">
        <v>0</v>
      </c>
      <c r="U102" s="15">
        <v>0</v>
      </c>
      <c r="V102" s="15">
        <v>0</v>
      </c>
      <c r="W102" s="15">
        <v>0</v>
      </c>
      <c r="X102" s="15">
        <v>0</v>
      </c>
      <c r="Y102" s="15">
        <v>0</v>
      </c>
      <c r="Z102" s="15">
        <v>0</v>
      </c>
      <c r="AA102" s="15">
        <v>0</v>
      </c>
      <c r="AB102" s="15">
        <v>0</v>
      </c>
      <c r="AC102" s="15">
        <v>0</v>
      </c>
      <c r="AD102" s="15">
        <v>0</v>
      </c>
      <c r="AE102" s="24">
        <v>32</v>
      </c>
      <c r="AF102" s="24">
        <v>7</v>
      </c>
      <c r="AG102" s="110">
        <v>39</v>
      </c>
      <c r="AH102" s="110"/>
      <c r="AN102"/>
      <c r="AO102"/>
      <c r="AP102"/>
    </row>
    <row r="103" spans="1:42" s="25" customFormat="1" ht="39.950000000000003" customHeight="1">
      <c r="A103" s="109" t="s">
        <v>29</v>
      </c>
      <c r="B103" s="109"/>
      <c r="C103" s="8">
        <v>1</v>
      </c>
      <c r="D103" s="8">
        <v>0</v>
      </c>
      <c r="E103" s="8">
        <v>1</v>
      </c>
      <c r="F103" s="8">
        <v>0</v>
      </c>
      <c r="G103" s="8">
        <v>1</v>
      </c>
      <c r="H103" s="8">
        <v>0</v>
      </c>
      <c r="I103" s="8">
        <v>4</v>
      </c>
      <c r="J103" s="8">
        <v>6</v>
      </c>
      <c r="K103" s="8">
        <v>2</v>
      </c>
      <c r="L103" s="8">
        <v>2</v>
      </c>
      <c r="M103" s="8">
        <v>0</v>
      </c>
      <c r="N103" s="8">
        <v>0</v>
      </c>
      <c r="O103" s="8">
        <v>0</v>
      </c>
      <c r="P103" s="8">
        <v>1</v>
      </c>
      <c r="Q103" s="8">
        <v>0</v>
      </c>
      <c r="R103" s="8">
        <v>0</v>
      </c>
      <c r="S103" s="8">
        <v>0</v>
      </c>
      <c r="T103" s="8">
        <v>0</v>
      </c>
      <c r="U103" s="8">
        <v>0</v>
      </c>
      <c r="V103" s="8">
        <v>0</v>
      </c>
      <c r="W103" s="8">
        <v>0</v>
      </c>
      <c r="X103" s="8">
        <v>0</v>
      </c>
      <c r="Y103" s="8">
        <v>0</v>
      </c>
      <c r="Z103" s="8">
        <v>0</v>
      </c>
      <c r="AA103" s="8">
        <v>0</v>
      </c>
      <c r="AB103" s="8">
        <v>0</v>
      </c>
      <c r="AC103" s="8">
        <v>0</v>
      </c>
      <c r="AD103" s="8">
        <v>0</v>
      </c>
      <c r="AE103" s="24">
        <f t="shared" si="0"/>
        <v>9</v>
      </c>
      <c r="AF103" s="24">
        <f t="shared" si="1"/>
        <v>9</v>
      </c>
      <c r="AG103" s="110">
        <f t="shared" si="3"/>
        <v>18</v>
      </c>
      <c r="AH103" s="110"/>
      <c r="AN103"/>
      <c r="AO103"/>
      <c r="AP103"/>
    </row>
    <row r="104" spans="1:42" s="25" customFormat="1" ht="39.950000000000003" customHeight="1">
      <c r="A104" s="115" t="s">
        <v>30</v>
      </c>
      <c r="B104" s="8" t="s">
        <v>102</v>
      </c>
      <c r="C104" s="8">
        <v>0</v>
      </c>
      <c r="D104" s="8">
        <v>0</v>
      </c>
      <c r="E104" s="8">
        <v>0</v>
      </c>
      <c r="F104" s="8">
        <v>0</v>
      </c>
      <c r="G104" s="8">
        <v>0</v>
      </c>
      <c r="H104" s="8">
        <v>0</v>
      </c>
      <c r="I104" s="8">
        <v>4</v>
      </c>
      <c r="J104" s="8">
        <v>1</v>
      </c>
      <c r="K104" s="8">
        <v>1</v>
      </c>
      <c r="L104" s="8">
        <v>0</v>
      </c>
      <c r="M104" s="8">
        <v>0</v>
      </c>
      <c r="N104" s="8">
        <v>0</v>
      </c>
      <c r="O104" s="8">
        <v>0</v>
      </c>
      <c r="P104" s="8">
        <v>0</v>
      </c>
      <c r="Q104" s="8">
        <v>0</v>
      </c>
      <c r="R104" s="8">
        <v>0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Y104" s="8">
        <v>0</v>
      </c>
      <c r="Z104" s="8">
        <v>0</v>
      </c>
      <c r="AA104" s="8">
        <v>0</v>
      </c>
      <c r="AB104" s="8">
        <v>0</v>
      </c>
      <c r="AC104" s="8">
        <v>0</v>
      </c>
      <c r="AD104" s="8">
        <v>0</v>
      </c>
      <c r="AE104" s="24">
        <f t="shared" si="0"/>
        <v>5</v>
      </c>
      <c r="AF104" s="24">
        <f t="shared" si="1"/>
        <v>1</v>
      </c>
      <c r="AG104" s="110">
        <f t="shared" si="3"/>
        <v>6</v>
      </c>
      <c r="AH104" s="110"/>
      <c r="AN104"/>
      <c r="AO104"/>
      <c r="AP104"/>
    </row>
    <row r="105" spans="1:42" s="25" customFormat="1" ht="39.950000000000003" customHeight="1">
      <c r="A105" s="115"/>
      <c r="B105" s="8" t="s">
        <v>103</v>
      </c>
      <c r="C105" s="8">
        <v>0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8">
        <v>1</v>
      </c>
      <c r="J105" s="8">
        <v>0</v>
      </c>
      <c r="K105" s="8">
        <v>1</v>
      </c>
      <c r="L105" s="8">
        <v>0</v>
      </c>
      <c r="M105" s="8">
        <v>0</v>
      </c>
      <c r="N105" s="8">
        <v>0</v>
      </c>
      <c r="O105" s="8">
        <v>0</v>
      </c>
      <c r="P105" s="8">
        <v>0</v>
      </c>
      <c r="Q105" s="8">
        <v>0</v>
      </c>
      <c r="R105" s="8">
        <v>0</v>
      </c>
      <c r="S105" s="8">
        <v>0</v>
      </c>
      <c r="T105" s="8">
        <v>0</v>
      </c>
      <c r="U105" s="8">
        <v>0</v>
      </c>
      <c r="V105" s="8">
        <v>0</v>
      </c>
      <c r="W105" s="8">
        <v>0</v>
      </c>
      <c r="X105" s="8">
        <v>0</v>
      </c>
      <c r="Y105" s="8">
        <v>0</v>
      </c>
      <c r="Z105" s="8">
        <v>0</v>
      </c>
      <c r="AA105" s="8">
        <v>0</v>
      </c>
      <c r="AB105" s="8">
        <v>0</v>
      </c>
      <c r="AC105" s="8">
        <v>0</v>
      </c>
      <c r="AD105" s="8">
        <v>0</v>
      </c>
      <c r="AE105" s="24">
        <f t="shared" si="0"/>
        <v>2</v>
      </c>
      <c r="AF105" s="24">
        <f t="shared" si="1"/>
        <v>0</v>
      </c>
      <c r="AG105" s="110">
        <f t="shared" si="3"/>
        <v>2</v>
      </c>
      <c r="AH105" s="110"/>
      <c r="AN105"/>
      <c r="AO105"/>
      <c r="AP105"/>
    </row>
    <row r="106" spans="1:42" s="25" customFormat="1" ht="39.950000000000003" customHeight="1">
      <c r="A106" s="115"/>
      <c r="B106" s="8" t="s">
        <v>104</v>
      </c>
      <c r="C106" s="8">
        <v>0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8">
        <v>11</v>
      </c>
      <c r="J106" s="8">
        <v>0</v>
      </c>
      <c r="K106" s="8">
        <v>1</v>
      </c>
      <c r="L106" s="8">
        <v>0</v>
      </c>
      <c r="M106" s="8">
        <v>0</v>
      </c>
      <c r="N106" s="8">
        <v>0</v>
      </c>
      <c r="O106" s="8">
        <v>0</v>
      </c>
      <c r="P106" s="8">
        <v>0</v>
      </c>
      <c r="Q106" s="8">
        <v>0</v>
      </c>
      <c r="R106" s="8">
        <v>0</v>
      </c>
      <c r="S106" s="8">
        <v>0</v>
      </c>
      <c r="T106" s="8">
        <v>0</v>
      </c>
      <c r="U106" s="8">
        <v>0</v>
      </c>
      <c r="V106" s="8">
        <v>0</v>
      </c>
      <c r="W106" s="8">
        <v>0</v>
      </c>
      <c r="X106" s="8">
        <v>0</v>
      </c>
      <c r="Y106" s="8">
        <v>0</v>
      </c>
      <c r="Z106" s="8">
        <v>0</v>
      </c>
      <c r="AA106" s="8">
        <v>0</v>
      </c>
      <c r="AB106" s="8">
        <v>0</v>
      </c>
      <c r="AC106" s="8">
        <v>0</v>
      </c>
      <c r="AD106" s="8">
        <v>0</v>
      </c>
      <c r="AE106" s="24">
        <f t="shared" si="0"/>
        <v>12</v>
      </c>
      <c r="AF106" s="24">
        <f t="shared" si="1"/>
        <v>0</v>
      </c>
      <c r="AG106" s="110">
        <f t="shared" si="3"/>
        <v>12</v>
      </c>
      <c r="AH106" s="110"/>
      <c r="AN106"/>
      <c r="AO106"/>
      <c r="AP106"/>
    </row>
    <row r="107" spans="1:42" s="25" customFormat="1" ht="39.950000000000003" customHeight="1">
      <c r="A107" s="115"/>
      <c r="B107" s="8" t="s">
        <v>105</v>
      </c>
      <c r="C107" s="8">
        <v>0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8">
        <v>3</v>
      </c>
      <c r="J107" s="8">
        <v>1</v>
      </c>
      <c r="K107" s="8">
        <v>0</v>
      </c>
      <c r="L107" s="8">
        <v>0</v>
      </c>
      <c r="M107" s="8">
        <v>0</v>
      </c>
      <c r="N107" s="8">
        <v>0</v>
      </c>
      <c r="O107" s="8">
        <v>0</v>
      </c>
      <c r="P107" s="8">
        <v>0</v>
      </c>
      <c r="Q107" s="8">
        <v>0</v>
      </c>
      <c r="R107" s="8">
        <v>0</v>
      </c>
      <c r="S107" s="8">
        <v>0</v>
      </c>
      <c r="T107" s="8">
        <v>0</v>
      </c>
      <c r="U107" s="8">
        <v>0</v>
      </c>
      <c r="V107" s="8">
        <v>0</v>
      </c>
      <c r="W107" s="8">
        <v>0</v>
      </c>
      <c r="X107" s="8">
        <v>0</v>
      </c>
      <c r="Y107" s="8">
        <v>0</v>
      </c>
      <c r="Z107" s="8">
        <v>0</v>
      </c>
      <c r="AA107" s="8">
        <v>0</v>
      </c>
      <c r="AB107" s="8">
        <v>0</v>
      </c>
      <c r="AC107" s="8">
        <v>0</v>
      </c>
      <c r="AD107" s="8">
        <v>0</v>
      </c>
      <c r="AE107" s="24">
        <f t="shared" si="0"/>
        <v>3</v>
      </c>
      <c r="AF107" s="24">
        <f t="shared" si="1"/>
        <v>1</v>
      </c>
      <c r="AG107" s="110">
        <f t="shared" si="3"/>
        <v>4</v>
      </c>
      <c r="AH107" s="110"/>
      <c r="AN107"/>
      <c r="AO107"/>
      <c r="AP107"/>
    </row>
    <row r="108" spans="1:42" s="25" customFormat="1" ht="39.950000000000003" customHeight="1">
      <c r="A108" s="115"/>
      <c r="B108" s="8" t="s">
        <v>106</v>
      </c>
      <c r="C108" s="8">
        <v>0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8">
        <v>5</v>
      </c>
      <c r="J108" s="8">
        <v>1</v>
      </c>
      <c r="K108" s="8">
        <v>2</v>
      </c>
      <c r="L108" s="8">
        <v>1</v>
      </c>
      <c r="M108" s="8">
        <v>0</v>
      </c>
      <c r="N108" s="8">
        <v>0</v>
      </c>
      <c r="O108" s="8">
        <v>0</v>
      </c>
      <c r="P108" s="8">
        <v>0</v>
      </c>
      <c r="Q108" s="8">
        <v>0</v>
      </c>
      <c r="R108" s="8">
        <v>0</v>
      </c>
      <c r="S108" s="8">
        <v>0</v>
      </c>
      <c r="T108" s="8">
        <v>0</v>
      </c>
      <c r="U108" s="8">
        <v>0</v>
      </c>
      <c r="V108" s="8">
        <v>0</v>
      </c>
      <c r="W108" s="8">
        <v>0</v>
      </c>
      <c r="X108" s="8">
        <v>0</v>
      </c>
      <c r="Y108" s="8">
        <v>0</v>
      </c>
      <c r="Z108" s="8">
        <v>0</v>
      </c>
      <c r="AA108" s="8">
        <v>0</v>
      </c>
      <c r="AB108" s="8">
        <v>0</v>
      </c>
      <c r="AC108" s="8">
        <v>0</v>
      </c>
      <c r="AD108" s="8">
        <v>0</v>
      </c>
      <c r="AE108" s="24">
        <f t="shared" si="0"/>
        <v>7</v>
      </c>
      <c r="AF108" s="24">
        <f t="shared" si="1"/>
        <v>2</v>
      </c>
      <c r="AG108" s="110">
        <f t="shared" si="3"/>
        <v>9</v>
      </c>
      <c r="AH108" s="110"/>
      <c r="AN108"/>
      <c r="AO108"/>
      <c r="AP108"/>
    </row>
    <row r="109" spans="1:42" s="25" customFormat="1" ht="39.950000000000003" customHeight="1">
      <c r="A109" s="115"/>
      <c r="B109" s="8" t="s">
        <v>107</v>
      </c>
      <c r="C109" s="8">
        <v>0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  <c r="O109" s="8">
        <v>0</v>
      </c>
      <c r="P109" s="8">
        <v>0</v>
      </c>
      <c r="Q109" s="8">
        <v>0</v>
      </c>
      <c r="R109" s="8">
        <v>0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Y109" s="8">
        <v>0</v>
      </c>
      <c r="Z109" s="8">
        <v>0</v>
      </c>
      <c r="AA109" s="8">
        <v>0</v>
      </c>
      <c r="AB109" s="8">
        <v>0</v>
      </c>
      <c r="AC109" s="8">
        <v>0</v>
      </c>
      <c r="AD109" s="8">
        <v>0</v>
      </c>
      <c r="AE109" s="24">
        <f t="shared" si="0"/>
        <v>0</v>
      </c>
      <c r="AF109" s="24">
        <f t="shared" si="1"/>
        <v>0</v>
      </c>
      <c r="AG109" s="110">
        <f t="shared" si="3"/>
        <v>0</v>
      </c>
      <c r="AH109" s="110"/>
      <c r="AN109"/>
      <c r="AO109"/>
      <c r="AP109"/>
    </row>
    <row r="110" spans="1:42" s="25" customFormat="1" ht="39.950000000000003" customHeight="1">
      <c r="A110" s="115"/>
      <c r="B110" s="9" t="s">
        <v>16</v>
      </c>
      <c r="C110" s="9">
        <f>SUM(C104:C109)</f>
        <v>0</v>
      </c>
      <c r="D110" s="9">
        <f t="shared" ref="D110:AD110" si="7">SUM(D104:D109)</f>
        <v>0</v>
      </c>
      <c r="E110" s="9">
        <f t="shared" si="7"/>
        <v>0</v>
      </c>
      <c r="F110" s="9">
        <f t="shared" si="7"/>
        <v>0</v>
      </c>
      <c r="G110" s="9">
        <f t="shared" si="7"/>
        <v>0</v>
      </c>
      <c r="H110" s="9">
        <f t="shared" si="7"/>
        <v>0</v>
      </c>
      <c r="I110" s="9">
        <f t="shared" si="7"/>
        <v>24</v>
      </c>
      <c r="J110" s="9">
        <f t="shared" si="7"/>
        <v>3</v>
      </c>
      <c r="K110" s="9">
        <f t="shared" si="7"/>
        <v>5</v>
      </c>
      <c r="L110" s="9">
        <f t="shared" si="7"/>
        <v>1</v>
      </c>
      <c r="M110" s="9">
        <f t="shared" si="7"/>
        <v>0</v>
      </c>
      <c r="N110" s="9">
        <f t="shared" si="7"/>
        <v>0</v>
      </c>
      <c r="O110" s="9">
        <f t="shared" si="7"/>
        <v>0</v>
      </c>
      <c r="P110" s="9">
        <f t="shared" si="7"/>
        <v>0</v>
      </c>
      <c r="Q110" s="9">
        <f t="shared" si="7"/>
        <v>0</v>
      </c>
      <c r="R110" s="9">
        <f t="shared" si="7"/>
        <v>0</v>
      </c>
      <c r="S110" s="9">
        <f t="shared" si="7"/>
        <v>0</v>
      </c>
      <c r="T110" s="9">
        <f t="shared" si="7"/>
        <v>0</v>
      </c>
      <c r="U110" s="9">
        <f t="shared" si="7"/>
        <v>0</v>
      </c>
      <c r="V110" s="9">
        <f t="shared" si="7"/>
        <v>0</v>
      </c>
      <c r="W110" s="9">
        <f t="shared" si="7"/>
        <v>0</v>
      </c>
      <c r="X110" s="9">
        <f t="shared" si="7"/>
        <v>0</v>
      </c>
      <c r="Y110" s="9">
        <f t="shared" si="7"/>
        <v>0</v>
      </c>
      <c r="Z110" s="9">
        <f t="shared" si="7"/>
        <v>0</v>
      </c>
      <c r="AA110" s="9">
        <f t="shared" si="7"/>
        <v>0</v>
      </c>
      <c r="AB110" s="9">
        <f t="shared" si="7"/>
        <v>0</v>
      </c>
      <c r="AC110" s="9">
        <f t="shared" si="7"/>
        <v>0</v>
      </c>
      <c r="AD110" s="9">
        <f t="shared" si="7"/>
        <v>0</v>
      </c>
      <c r="AE110" s="24">
        <f t="shared" si="0"/>
        <v>29</v>
      </c>
      <c r="AF110" s="24">
        <f t="shared" si="1"/>
        <v>4</v>
      </c>
      <c r="AG110" s="110">
        <f t="shared" si="3"/>
        <v>33</v>
      </c>
      <c r="AH110" s="110"/>
      <c r="AN110"/>
      <c r="AO110"/>
      <c r="AP110"/>
    </row>
    <row r="111" spans="1:42" s="25" customFormat="1" ht="39.950000000000003" customHeight="1">
      <c r="A111" s="115" t="s">
        <v>108</v>
      </c>
      <c r="B111" s="8" t="s">
        <v>109</v>
      </c>
      <c r="C111" s="8">
        <v>0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8">
        <v>1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  <c r="O111" s="8">
        <v>0</v>
      </c>
      <c r="P111" s="8">
        <v>0</v>
      </c>
      <c r="Q111" s="8">
        <v>0</v>
      </c>
      <c r="R111" s="8">
        <v>0</v>
      </c>
      <c r="S111" s="8">
        <v>0</v>
      </c>
      <c r="T111" s="8">
        <v>0</v>
      </c>
      <c r="U111" s="8">
        <v>0</v>
      </c>
      <c r="V111" s="8">
        <v>0</v>
      </c>
      <c r="W111" s="8">
        <v>0</v>
      </c>
      <c r="X111" s="8">
        <v>0</v>
      </c>
      <c r="Y111" s="8">
        <v>0</v>
      </c>
      <c r="Z111" s="8">
        <v>0</v>
      </c>
      <c r="AA111" s="8">
        <v>0</v>
      </c>
      <c r="AB111" s="8">
        <v>0</v>
      </c>
      <c r="AC111" s="8">
        <v>0</v>
      </c>
      <c r="AD111" s="8">
        <v>0</v>
      </c>
      <c r="AE111" s="24">
        <f t="shared" si="0"/>
        <v>1</v>
      </c>
      <c r="AF111" s="24">
        <f t="shared" si="1"/>
        <v>0</v>
      </c>
      <c r="AG111" s="110">
        <f t="shared" si="3"/>
        <v>1</v>
      </c>
      <c r="AH111" s="110"/>
      <c r="AN111"/>
      <c r="AO111"/>
      <c r="AP111"/>
    </row>
    <row r="112" spans="1:42" s="25" customFormat="1" ht="39.950000000000003" customHeight="1">
      <c r="A112" s="115"/>
      <c r="B112" s="8" t="s">
        <v>110</v>
      </c>
      <c r="C112" s="8">
        <v>0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8">
        <v>1</v>
      </c>
      <c r="J112" s="8">
        <v>0</v>
      </c>
      <c r="K112" s="8">
        <v>0</v>
      </c>
      <c r="L112" s="8">
        <v>0</v>
      </c>
      <c r="M112" s="8">
        <v>2</v>
      </c>
      <c r="N112" s="8">
        <v>0</v>
      </c>
      <c r="O112" s="8">
        <v>0</v>
      </c>
      <c r="P112" s="8">
        <v>0</v>
      </c>
      <c r="Q112" s="8">
        <v>4</v>
      </c>
      <c r="R112" s="8">
        <v>0</v>
      </c>
      <c r="S112" s="8">
        <v>0</v>
      </c>
      <c r="T112" s="8">
        <v>0</v>
      </c>
      <c r="U112" s="8">
        <v>3</v>
      </c>
      <c r="V112" s="8">
        <v>0</v>
      </c>
      <c r="W112" s="8">
        <v>0</v>
      </c>
      <c r="X112" s="8">
        <v>0</v>
      </c>
      <c r="Y112" s="8">
        <v>0</v>
      </c>
      <c r="Z112" s="8">
        <v>0</v>
      </c>
      <c r="AA112" s="8">
        <v>0</v>
      </c>
      <c r="AB112" s="8">
        <v>0</v>
      </c>
      <c r="AC112" s="8">
        <v>0</v>
      </c>
      <c r="AD112" s="8">
        <v>0</v>
      </c>
      <c r="AE112" s="24">
        <f t="shared" si="0"/>
        <v>10</v>
      </c>
      <c r="AF112" s="24">
        <f t="shared" si="1"/>
        <v>0</v>
      </c>
      <c r="AG112" s="110">
        <f t="shared" si="3"/>
        <v>10</v>
      </c>
      <c r="AH112" s="110"/>
      <c r="AN112"/>
      <c r="AO112"/>
      <c r="AP112"/>
    </row>
    <row r="113" spans="1:42" s="25" customFormat="1" ht="39.950000000000003" customHeight="1">
      <c r="A113" s="115"/>
      <c r="B113" s="8" t="s">
        <v>111</v>
      </c>
      <c r="C113" s="8">
        <v>0</v>
      </c>
      <c r="D113" s="8">
        <v>0</v>
      </c>
      <c r="E113" s="8">
        <v>0</v>
      </c>
      <c r="F113" s="8">
        <v>0</v>
      </c>
      <c r="G113" s="8">
        <v>0</v>
      </c>
      <c r="H113" s="8">
        <v>0</v>
      </c>
      <c r="I113" s="8">
        <v>0</v>
      </c>
      <c r="J113" s="8">
        <v>1</v>
      </c>
      <c r="K113" s="8">
        <v>0</v>
      </c>
      <c r="L113" s="8">
        <v>1</v>
      </c>
      <c r="M113" s="8">
        <v>0</v>
      </c>
      <c r="N113" s="8">
        <v>0</v>
      </c>
      <c r="O113" s="8">
        <v>0</v>
      </c>
      <c r="P113" s="8">
        <v>0</v>
      </c>
      <c r="Q113" s="8">
        <v>0</v>
      </c>
      <c r="R113" s="8">
        <v>0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Y113" s="8">
        <v>0</v>
      </c>
      <c r="Z113" s="8">
        <v>0</v>
      </c>
      <c r="AA113" s="8">
        <v>0</v>
      </c>
      <c r="AB113" s="8">
        <v>0</v>
      </c>
      <c r="AC113" s="8">
        <v>0</v>
      </c>
      <c r="AD113" s="8">
        <v>0</v>
      </c>
      <c r="AE113" s="24">
        <f t="shared" si="0"/>
        <v>0</v>
      </c>
      <c r="AF113" s="24">
        <f t="shared" si="1"/>
        <v>2</v>
      </c>
      <c r="AG113" s="110">
        <f t="shared" si="3"/>
        <v>2</v>
      </c>
      <c r="AH113" s="110"/>
      <c r="AN113"/>
      <c r="AO113"/>
      <c r="AP113"/>
    </row>
    <row r="114" spans="1:42" s="25" customFormat="1" ht="39.950000000000003" customHeight="1">
      <c r="A114" s="115"/>
      <c r="B114" s="8" t="s">
        <v>112</v>
      </c>
      <c r="C114" s="8">
        <v>0</v>
      </c>
      <c r="D114" s="8">
        <v>0</v>
      </c>
      <c r="E114" s="8">
        <v>0</v>
      </c>
      <c r="F114" s="8">
        <v>0</v>
      </c>
      <c r="G114" s="8">
        <v>0</v>
      </c>
      <c r="H114" s="8">
        <v>0</v>
      </c>
      <c r="I114" s="8">
        <v>2</v>
      </c>
      <c r="J114" s="8">
        <v>0</v>
      </c>
      <c r="K114" s="8">
        <v>0</v>
      </c>
      <c r="L114" s="8">
        <v>0</v>
      </c>
      <c r="M114" s="8">
        <v>0</v>
      </c>
      <c r="N114" s="8">
        <v>0</v>
      </c>
      <c r="O114" s="8">
        <v>1</v>
      </c>
      <c r="P114" s="8">
        <v>0</v>
      </c>
      <c r="Q114" s="8">
        <v>0</v>
      </c>
      <c r="R114" s="8">
        <v>0</v>
      </c>
      <c r="S114" s="8">
        <v>0</v>
      </c>
      <c r="T114" s="8">
        <v>0</v>
      </c>
      <c r="U114" s="8">
        <v>1</v>
      </c>
      <c r="V114" s="8">
        <v>0</v>
      </c>
      <c r="W114" s="8">
        <v>0</v>
      </c>
      <c r="X114" s="8">
        <v>0</v>
      </c>
      <c r="Y114" s="8">
        <v>0</v>
      </c>
      <c r="Z114" s="8">
        <v>0</v>
      </c>
      <c r="AA114" s="8">
        <v>0</v>
      </c>
      <c r="AB114" s="8">
        <v>0</v>
      </c>
      <c r="AC114" s="8">
        <v>0</v>
      </c>
      <c r="AD114" s="8">
        <v>0</v>
      </c>
      <c r="AE114" s="24">
        <f t="shared" si="0"/>
        <v>4</v>
      </c>
      <c r="AF114" s="24">
        <f t="shared" si="1"/>
        <v>0</v>
      </c>
      <c r="AG114" s="110">
        <f t="shared" si="3"/>
        <v>4</v>
      </c>
      <c r="AH114" s="110"/>
      <c r="AN114"/>
      <c r="AO114"/>
      <c r="AP114"/>
    </row>
    <row r="115" spans="1:42" s="25" customFormat="1" ht="39.950000000000003" customHeight="1">
      <c r="A115" s="115"/>
      <c r="B115" s="9" t="s">
        <v>16</v>
      </c>
      <c r="C115" s="9">
        <f>SUM(C111:C114)</f>
        <v>0</v>
      </c>
      <c r="D115" s="9">
        <f t="shared" ref="D115:AD115" si="8">SUM(D111:D114)</f>
        <v>0</v>
      </c>
      <c r="E115" s="9">
        <f t="shared" si="8"/>
        <v>0</v>
      </c>
      <c r="F115" s="9">
        <f t="shared" si="8"/>
        <v>0</v>
      </c>
      <c r="G115" s="9">
        <f t="shared" si="8"/>
        <v>0</v>
      </c>
      <c r="H115" s="9">
        <f t="shared" si="8"/>
        <v>0</v>
      </c>
      <c r="I115" s="9">
        <f t="shared" si="8"/>
        <v>4</v>
      </c>
      <c r="J115" s="9">
        <f t="shared" si="8"/>
        <v>1</v>
      </c>
      <c r="K115" s="9">
        <f t="shared" si="8"/>
        <v>0</v>
      </c>
      <c r="L115" s="9">
        <f t="shared" si="8"/>
        <v>1</v>
      </c>
      <c r="M115" s="9">
        <f t="shared" si="8"/>
        <v>2</v>
      </c>
      <c r="N115" s="9">
        <f t="shared" si="8"/>
        <v>0</v>
      </c>
      <c r="O115" s="9">
        <f t="shared" si="8"/>
        <v>1</v>
      </c>
      <c r="P115" s="9">
        <f t="shared" si="8"/>
        <v>0</v>
      </c>
      <c r="Q115" s="9">
        <f t="shared" si="8"/>
        <v>4</v>
      </c>
      <c r="R115" s="9">
        <f t="shared" si="8"/>
        <v>0</v>
      </c>
      <c r="S115" s="9">
        <f t="shared" si="8"/>
        <v>0</v>
      </c>
      <c r="T115" s="9">
        <f t="shared" si="8"/>
        <v>0</v>
      </c>
      <c r="U115" s="9">
        <f t="shared" si="8"/>
        <v>4</v>
      </c>
      <c r="V115" s="9">
        <f t="shared" si="8"/>
        <v>0</v>
      </c>
      <c r="W115" s="9">
        <f t="shared" si="8"/>
        <v>0</v>
      </c>
      <c r="X115" s="9">
        <f t="shared" si="8"/>
        <v>0</v>
      </c>
      <c r="Y115" s="9">
        <f t="shared" si="8"/>
        <v>0</v>
      </c>
      <c r="Z115" s="9">
        <f t="shared" si="8"/>
        <v>0</v>
      </c>
      <c r="AA115" s="9">
        <f t="shared" si="8"/>
        <v>0</v>
      </c>
      <c r="AB115" s="9">
        <f t="shared" si="8"/>
        <v>0</v>
      </c>
      <c r="AC115" s="9">
        <f t="shared" si="8"/>
        <v>0</v>
      </c>
      <c r="AD115" s="9">
        <f t="shared" si="8"/>
        <v>0</v>
      </c>
      <c r="AE115" s="24">
        <f t="shared" si="0"/>
        <v>15</v>
      </c>
      <c r="AF115" s="24">
        <f t="shared" si="1"/>
        <v>2</v>
      </c>
      <c r="AG115" s="110">
        <f t="shared" si="3"/>
        <v>17</v>
      </c>
      <c r="AH115" s="110"/>
      <c r="AN115"/>
      <c r="AO115"/>
      <c r="AP115"/>
    </row>
    <row r="116" spans="1:42" s="25" customFormat="1" ht="39.950000000000003" customHeight="1">
      <c r="A116" s="113" t="s">
        <v>113</v>
      </c>
      <c r="B116" s="114"/>
      <c r="C116" s="37">
        <v>1</v>
      </c>
      <c r="D116" s="37">
        <v>0</v>
      </c>
      <c r="E116" s="37">
        <v>1</v>
      </c>
      <c r="F116" s="37">
        <v>0</v>
      </c>
      <c r="G116" s="37">
        <v>0</v>
      </c>
      <c r="H116" s="37">
        <v>0</v>
      </c>
      <c r="I116" s="37">
        <v>10</v>
      </c>
      <c r="J116" s="37">
        <v>4</v>
      </c>
      <c r="K116" s="37">
        <v>0</v>
      </c>
      <c r="L116" s="37">
        <v>3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1</v>
      </c>
      <c r="AA116" s="37">
        <v>0</v>
      </c>
      <c r="AB116" s="37">
        <v>0</v>
      </c>
      <c r="AC116" s="37">
        <v>0</v>
      </c>
      <c r="AD116" s="37">
        <v>0</v>
      </c>
      <c r="AE116" s="24">
        <v>12</v>
      </c>
      <c r="AF116" s="24">
        <v>8</v>
      </c>
      <c r="AG116" s="110">
        <v>20</v>
      </c>
      <c r="AH116" s="110"/>
      <c r="AN116"/>
      <c r="AO116"/>
      <c r="AP116"/>
    </row>
    <row r="117" spans="1:42" s="25" customFormat="1" ht="39.950000000000003" customHeight="1">
      <c r="A117" s="109" t="s">
        <v>137</v>
      </c>
      <c r="B117" s="109"/>
      <c r="C117" s="8">
        <v>0</v>
      </c>
      <c r="D117" s="8">
        <v>0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  <c r="O117" s="8">
        <v>0</v>
      </c>
      <c r="P117" s="8">
        <v>0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Y117" s="8">
        <v>0</v>
      </c>
      <c r="Z117" s="8">
        <v>0</v>
      </c>
      <c r="AA117" s="8">
        <v>0</v>
      </c>
      <c r="AB117" s="8">
        <v>0</v>
      </c>
      <c r="AC117" s="8">
        <v>0</v>
      </c>
      <c r="AD117" s="8">
        <v>0</v>
      </c>
      <c r="AE117" s="24">
        <f t="shared" si="0"/>
        <v>0</v>
      </c>
      <c r="AF117" s="24">
        <f t="shared" si="1"/>
        <v>0</v>
      </c>
      <c r="AG117" s="110">
        <f t="shared" si="3"/>
        <v>0</v>
      </c>
      <c r="AH117" s="110"/>
      <c r="AN117"/>
      <c r="AO117"/>
      <c r="AP117"/>
    </row>
    <row r="118" spans="1:42" s="25" customFormat="1" ht="39.950000000000003" customHeight="1">
      <c r="A118" s="109" t="s">
        <v>32</v>
      </c>
      <c r="B118" s="109"/>
      <c r="C118" s="8">
        <v>0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  <c r="O118" s="8">
        <v>0</v>
      </c>
      <c r="P118" s="8">
        <v>0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0</v>
      </c>
      <c r="X118" s="8">
        <v>0</v>
      </c>
      <c r="Y118" s="8">
        <v>0</v>
      </c>
      <c r="Z118" s="8">
        <v>0</v>
      </c>
      <c r="AA118" s="8">
        <v>0</v>
      </c>
      <c r="AB118" s="8">
        <v>0</v>
      </c>
      <c r="AC118" s="8">
        <v>0</v>
      </c>
      <c r="AD118" s="8">
        <v>0</v>
      </c>
      <c r="AE118" s="24">
        <f t="shared" si="0"/>
        <v>0</v>
      </c>
      <c r="AF118" s="24">
        <f t="shared" si="1"/>
        <v>0</v>
      </c>
      <c r="AG118" s="110">
        <f t="shared" si="3"/>
        <v>0</v>
      </c>
      <c r="AH118" s="110"/>
      <c r="AN118"/>
      <c r="AO118"/>
      <c r="AP118"/>
    </row>
    <row r="119" spans="1:42" s="25" customFormat="1" ht="39.950000000000003" customHeight="1">
      <c r="A119" s="116" t="s">
        <v>34</v>
      </c>
      <c r="B119" s="8" t="s">
        <v>114</v>
      </c>
      <c r="C119" s="8">
        <v>0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  <c r="O119" s="8">
        <v>0</v>
      </c>
      <c r="P119" s="8">
        <v>0</v>
      </c>
      <c r="Q119" s="8">
        <v>0</v>
      </c>
      <c r="R119" s="8">
        <v>0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Y119" s="8">
        <v>0</v>
      </c>
      <c r="Z119" s="8">
        <v>0</v>
      </c>
      <c r="AA119" s="8">
        <v>0</v>
      </c>
      <c r="AB119" s="8">
        <v>0</v>
      </c>
      <c r="AC119" s="8">
        <v>0</v>
      </c>
      <c r="AD119" s="8">
        <v>0</v>
      </c>
      <c r="AE119" s="24">
        <f t="shared" si="0"/>
        <v>0</v>
      </c>
      <c r="AF119" s="24">
        <f t="shared" si="1"/>
        <v>0</v>
      </c>
      <c r="AG119" s="110">
        <f t="shared" si="3"/>
        <v>0</v>
      </c>
      <c r="AH119" s="110"/>
      <c r="AN119"/>
      <c r="AO119"/>
      <c r="AP119"/>
    </row>
    <row r="120" spans="1:42" s="25" customFormat="1" ht="39.950000000000003" customHeight="1">
      <c r="A120" s="116"/>
      <c r="B120" s="8" t="s">
        <v>115</v>
      </c>
      <c r="C120" s="8">
        <v>0</v>
      </c>
      <c r="D120" s="8">
        <v>0</v>
      </c>
      <c r="E120" s="8">
        <v>0</v>
      </c>
      <c r="F120" s="8">
        <v>0</v>
      </c>
      <c r="G120" s="8">
        <v>0</v>
      </c>
      <c r="H120" s="8">
        <v>3</v>
      </c>
      <c r="I120" s="8">
        <v>5</v>
      </c>
      <c r="J120" s="8">
        <v>1</v>
      </c>
      <c r="K120" s="8">
        <v>1</v>
      </c>
      <c r="L120" s="8">
        <v>0</v>
      </c>
      <c r="M120" s="8">
        <v>0</v>
      </c>
      <c r="N120" s="8">
        <v>0</v>
      </c>
      <c r="O120" s="8">
        <v>0</v>
      </c>
      <c r="P120" s="8">
        <v>0</v>
      </c>
      <c r="Q120" s="8">
        <v>0</v>
      </c>
      <c r="R120" s="8">
        <v>0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Y120" s="8">
        <v>0</v>
      </c>
      <c r="Z120" s="8">
        <v>0</v>
      </c>
      <c r="AA120" s="8">
        <v>0</v>
      </c>
      <c r="AB120" s="8">
        <v>0</v>
      </c>
      <c r="AC120" s="8">
        <v>0</v>
      </c>
      <c r="AD120" s="8">
        <v>0</v>
      </c>
      <c r="AE120" s="24">
        <f t="shared" si="0"/>
        <v>6</v>
      </c>
      <c r="AF120" s="24">
        <f t="shared" si="1"/>
        <v>4</v>
      </c>
      <c r="AG120" s="110">
        <f t="shared" si="3"/>
        <v>10</v>
      </c>
      <c r="AH120" s="110"/>
      <c r="AN120"/>
      <c r="AO120"/>
      <c r="AP120"/>
    </row>
    <row r="121" spans="1:42" s="25" customFormat="1" ht="39.950000000000003" customHeight="1">
      <c r="A121" s="116"/>
      <c r="B121" s="8" t="s">
        <v>116</v>
      </c>
      <c r="C121" s="8">
        <v>0</v>
      </c>
      <c r="D121" s="8">
        <v>0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  <c r="O121" s="8">
        <v>0</v>
      </c>
      <c r="P121" s="8">
        <v>0</v>
      </c>
      <c r="Q121" s="8">
        <v>0</v>
      </c>
      <c r="R121" s="8">
        <v>0</v>
      </c>
      <c r="S121" s="8">
        <v>0</v>
      </c>
      <c r="T121" s="8">
        <v>0</v>
      </c>
      <c r="U121" s="8">
        <v>0</v>
      </c>
      <c r="V121" s="8">
        <v>0</v>
      </c>
      <c r="W121" s="8">
        <v>0</v>
      </c>
      <c r="X121" s="8">
        <v>0</v>
      </c>
      <c r="Y121" s="8">
        <v>0</v>
      </c>
      <c r="Z121" s="8">
        <v>0</v>
      </c>
      <c r="AA121" s="8">
        <v>0</v>
      </c>
      <c r="AB121" s="8">
        <v>0</v>
      </c>
      <c r="AC121" s="8">
        <v>0</v>
      </c>
      <c r="AD121" s="8">
        <v>0</v>
      </c>
      <c r="AE121" s="24">
        <f t="shared" si="0"/>
        <v>0</v>
      </c>
      <c r="AF121" s="24">
        <f t="shared" si="1"/>
        <v>0</v>
      </c>
      <c r="AG121" s="110">
        <f t="shared" si="3"/>
        <v>0</v>
      </c>
      <c r="AH121" s="110"/>
      <c r="AN121"/>
      <c r="AO121"/>
      <c r="AP121"/>
    </row>
    <row r="122" spans="1:42" s="25" customFormat="1" ht="39.950000000000003" customHeight="1">
      <c r="A122" s="116"/>
      <c r="B122" s="8" t="s">
        <v>117</v>
      </c>
      <c r="C122" s="8">
        <v>0</v>
      </c>
      <c r="D122" s="8">
        <v>0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  <c r="O122" s="8">
        <v>0</v>
      </c>
      <c r="P122" s="8">
        <v>0</v>
      </c>
      <c r="Q122" s="8">
        <v>0</v>
      </c>
      <c r="R122" s="8">
        <v>0</v>
      </c>
      <c r="S122" s="8">
        <v>0</v>
      </c>
      <c r="T122" s="8">
        <v>0</v>
      </c>
      <c r="U122" s="8">
        <v>0</v>
      </c>
      <c r="V122" s="8">
        <v>0</v>
      </c>
      <c r="W122" s="8">
        <v>0</v>
      </c>
      <c r="X122" s="8">
        <v>0</v>
      </c>
      <c r="Y122" s="8">
        <v>0</v>
      </c>
      <c r="Z122" s="8">
        <v>0</v>
      </c>
      <c r="AA122" s="8">
        <v>0</v>
      </c>
      <c r="AB122" s="8">
        <v>0</v>
      </c>
      <c r="AC122" s="8">
        <v>0</v>
      </c>
      <c r="AD122" s="8">
        <v>0</v>
      </c>
      <c r="AE122" s="24">
        <f t="shared" si="0"/>
        <v>0</v>
      </c>
      <c r="AF122" s="24">
        <f t="shared" si="1"/>
        <v>0</v>
      </c>
      <c r="AG122" s="110">
        <f t="shared" si="3"/>
        <v>0</v>
      </c>
      <c r="AH122" s="110"/>
      <c r="AN122"/>
      <c r="AO122"/>
      <c r="AP122"/>
    </row>
    <row r="123" spans="1:42" s="25" customFormat="1" ht="39.950000000000003" customHeight="1">
      <c r="A123" s="116"/>
      <c r="B123" s="8" t="s">
        <v>118</v>
      </c>
      <c r="C123" s="8">
        <v>0</v>
      </c>
      <c r="D123" s="8">
        <v>0</v>
      </c>
      <c r="E123" s="8">
        <v>0</v>
      </c>
      <c r="F123" s="8">
        <v>0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  <c r="O123" s="8">
        <v>0</v>
      </c>
      <c r="P123" s="8">
        <v>0</v>
      </c>
      <c r="Q123" s="8">
        <v>0</v>
      </c>
      <c r="R123" s="8">
        <v>0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Y123" s="8">
        <v>0</v>
      </c>
      <c r="Z123" s="8">
        <v>0</v>
      </c>
      <c r="AA123" s="8">
        <v>0</v>
      </c>
      <c r="AB123" s="8">
        <v>0</v>
      </c>
      <c r="AC123" s="8">
        <v>0</v>
      </c>
      <c r="AD123" s="8">
        <v>0</v>
      </c>
      <c r="AE123" s="24">
        <f t="shared" si="0"/>
        <v>0</v>
      </c>
      <c r="AF123" s="24">
        <f t="shared" si="1"/>
        <v>0</v>
      </c>
      <c r="AG123" s="110">
        <f t="shared" si="3"/>
        <v>0</v>
      </c>
      <c r="AH123" s="110"/>
      <c r="AN123"/>
      <c r="AO123"/>
      <c r="AP123"/>
    </row>
    <row r="124" spans="1:42" s="25" customFormat="1" ht="39.950000000000003" customHeight="1">
      <c r="A124" s="116"/>
      <c r="B124" s="8" t="s">
        <v>119</v>
      </c>
      <c r="C124" s="8">
        <v>0</v>
      </c>
      <c r="D124" s="8">
        <v>0</v>
      </c>
      <c r="E124" s="8">
        <v>0</v>
      </c>
      <c r="F124" s="8">
        <v>0</v>
      </c>
      <c r="G124" s="8">
        <v>0</v>
      </c>
      <c r="H124" s="8">
        <v>0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  <c r="O124" s="8">
        <v>0</v>
      </c>
      <c r="P124" s="8">
        <v>0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0</v>
      </c>
      <c r="X124" s="8">
        <v>0</v>
      </c>
      <c r="Y124" s="8">
        <v>0</v>
      </c>
      <c r="Z124" s="8">
        <v>0</v>
      </c>
      <c r="AA124" s="8">
        <v>0</v>
      </c>
      <c r="AB124" s="8">
        <v>0</v>
      </c>
      <c r="AC124" s="8">
        <v>0</v>
      </c>
      <c r="AD124" s="8">
        <v>0</v>
      </c>
      <c r="AE124" s="24">
        <f t="shared" si="0"/>
        <v>0</v>
      </c>
      <c r="AF124" s="24">
        <f t="shared" si="1"/>
        <v>0</v>
      </c>
      <c r="AG124" s="110">
        <f t="shared" si="3"/>
        <v>0</v>
      </c>
      <c r="AH124" s="110"/>
      <c r="AN124"/>
      <c r="AO124"/>
      <c r="AP124"/>
    </row>
    <row r="125" spans="1:42" s="25" customFormat="1" ht="39.950000000000003" customHeight="1">
      <c r="A125" s="116"/>
      <c r="B125" s="8" t="s">
        <v>110</v>
      </c>
      <c r="C125" s="8">
        <v>0</v>
      </c>
      <c r="D125" s="8">
        <v>0</v>
      </c>
      <c r="E125" s="8">
        <v>0</v>
      </c>
      <c r="F125" s="8">
        <v>0</v>
      </c>
      <c r="G125" s="8">
        <v>0</v>
      </c>
      <c r="H125" s="8">
        <v>0</v>
      </c>
      <c r="I125" s="8">
        <v>3</v>
      </c>
      <c r="J125" s="8">
        <v>8</v>
      </c>
      <c r="K125" s="8">
        <v>0</v>
      </c>
      <c r="L125" s="8">
        <v>0</v>
      </c>
      <c r="M125" s="8">
        <v>0</v>
      </c>
      <c r="N125" s="8">
        <v>0</v>
      </c>
      <c r="O125" s="8">
        <v>0</v>
      </c>
      <c r="P125" s="8">
        <v>0</v>
      </c>
      <c r="Q125" s="8">
        <v>0</v>
      </c>
      <c r="R125" s="8">
        <v>0</v>
      </c>
      <c r="S125" s="8">
        <v>0</v>
      </c>
      <c r="T125" s="8">
        <v>0</v>
      </c>
      <c r="U125" s="8">
        <v>0</v>
      </c>
      <c r="V125" s="8">
        <v>0</v>
      </c>
      <c r="W125" s="8">
        <v>0</v>
      </c>
      <c r="X125" s="8">
        <v>0</v>
      </c>
      <c r="Y125" s="8">
        <v>0</v>
      </c>
      <c r="Z125" s="8">
        <v>0</v>
      </c>
      <c r="AA125" s="8">
        <v>0</v>
      </c>
      <c r="AB125" s="8">
        <v>0</v>
      </c>
      <c r="AC125" s="8">
        <v>0</v>
      </c>
      <c r="AD125" s="8">
        <v>0</v>
      </c>
      <c r="AE125" s="24">
        <f t="shared" si="0"/>
        <v>3</v>
      </c>
      <c r="AF125" s="24">
        <f t="shared" si="1"/>
        <v>8</v>
      </c>
      <c r="AG125" s="110">
        <f t="shared" si="3"/>
        <v>11</v>
      </c>
      <c r="AH125" s="110"/>
      <c r="AN125"/>
      <c r="AO125"/>
      <c r="AP125"/>
    </row>
    <row r="126" spans="1:42" s="25" customFormat="1" ht="39.950000000000003" customHeight="1">
      <c r="A126" s="116"/>
      <c r="B126" s="8" t="s">
        <v>120</v>
      </c>
      <c r="C126" s="8">
        <v>0</v>
      </c>
      <c r="D126" s="8">
        <v>0</v>
      </c>
      <c r="E126" s="8">
        <v>0</v>
      </c>
      <c r="F126" s="8">
        <v>0</v>
      </c>
      <c r="G126" s="8">
        <v>0</v>
      </c>
      <c r="H126" s="8">
        <v>0</v>
      </c>
      <c r="I126" s="8">
        <v>6</v>
      </c>
      <c r="J126" s="8">
        <v>5</v>
      </c>
      <c r="K126" s="8">
        <v>0</v>
      </c>
      <c r="L126" s="8">
        <v>0</v>
      </c>
      <c r="M126" s="8">
        <v>0</v>
      </c>
      <c r="N126" s="8">
        <v>0</v>
      </c>
      <c r="O126" s="8">
        <v>0</v>
      </c>
      <c r="P126" s="8">
        <v>0</v>
      </c>
      <c r="Q126" s="8">
        <v>0</v>
      </c>
      <c r="R126" s="8">
        <v>0</v>
      </c>
      <c r="S126" s="8">
        <v>0</v>
      </c>
      <c r="T126" s="8">
        <v>0</v>
      </c>
      <c r="U126" s="8">
        <v>0</v>
      </c>
      <c r="V126" s="8">
        <v>0</v>
      </c>
      <c r="W126" s="8">
        <v>0</v>
      </c>
      <c r="X126" s="8">
        <v>0</v>
      </c>
      <c r="Y126" s="8">
        <v>0</v>
      </c>
      <c r="Z126" s="8">
        <v>0</v>
      </c>
      <c r="AA126" s="8">
        <v>0</v>
      </c>
      <c r="AB126" s="8">
        <v>0</v>
      </c>
      <c r="AC126" s="8">
        <v>0</v>
      </c>
      <c r="AD126" s="8">
        <v>0</v>
      </c>
      <c r="AE126" s="24">
        <f t="shared" si="0"/>
        <v>6</v>
      </c>
      <c r="AF126" s="24">
        <f t="shared" si="1"/>
        <v>5</v>
      </c>
      <c r="AG126" s="110">
        <f t="shared" si="3"/>
        <v>11</v>
      </c>
      <c r="AH126" s="110"/>
      <c r="AN126"/>
      <c r="AO126"/>
      <c r="AP126"/>
    </row>
    <row r="127" spans="1:42" s="25" customFormat="1" ht="39.950000000000003" customHeight="1">
      <c r="A127" s="116"/>
      <c r="B127" s="8" t="s">
        <v>121</v>
      </c>
      <c r="C127" s="8">
        <v>0</v>
      </c>
      <c r="D127" s="8">
        <v>0</v>
      </c>
      <c r="E127" s="8">
        <v>0</v>
      </c>
      <c r="F127" s="8">
        <v>0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  <c r="O127" s="8">
        <v>0</v>
      </c>
      <c r="P127" s="8">
        <v>0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Y127" s="8">
        <v>0</v>
      </c>
      <c r="Z127" s="8">
        <v>0</v>
      </c>
      <c r="AA127" s="8">
        <v>0</v>
      </c>
      <c r="AB127" s="8">
        <v>0</v>
      </c>
      <c r="AC127" s="8">
        <v>0</v>
      </c>
      <c r="AD127" s="8">
        <v>0</v>
      </c>
      <c r="AE127" s="24">
        <f t="shared" si="0"/>
        <v>0</v>
      </c>
      <c r="AF127" s="24">
        <f t="shared" si="1"/>
        <v>0</v>
      </c>
      <c r="AG127" s="110">
        <f t="shared" si="3"/>
        <v>0</v>
      </c>
      <c r="AH127" s="110"/>
      <c r="AN127"/>
      <c r="AO127"/>
      <c r="AP127"/>
    </row>
    <row r="128" spans="1:42" s="25" customFormat="1" ht="39.950000000000003" customHeight="1">
      <c r="A128" s="116"/>
      <c r="B128" s="8" t="s">
        <v>122</v>
      </c>
      <c r="C128" s="8">
        <v>0</v>
      </c>
      <c r="D128" s="8">
        <v>0</v>
      </c>
      <c r="E128" s="8">
        <v>0</v>
      </c>
      <c r="F128" s="8">
        <v>0</v>
      </c>
      <c r="G128" s="8">
        <v>0</v>
      </c>
      <c r="H128" s="8">
        <v>0</v>
      </c>
      <c r="I128" s="8">
        <v>1</v>
      </c>
      <c r="J128" s="8">
        <v>1</v>
      </c>
      <c r="K128" s="8">
        <v>0</v>
      </c>
      <c r="L128" s="8">
        <v>0</v>
      </c>
      <c r="M128" s="8">
        <v>0</v>
      </c>
      <c r="N128" s="8">
        <v>0</v>
      </c>
      <c r="O128" s="8">
        <v>0</v>
      </c>
      <c r="P128" s="8">
        <v>0</v>
      </c>
      <c r="Q128" s="8">
        <v>0</v>
      </c>
      <c r="R128" s="8">
        <v>0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Y128" s="8">
        <v>0</v>
      </c>
      <c r="Z128" s="8">
        <v>0</v>
      </c>
      <c r="AA128" s="8">
        <v>0</v>
      </c>
      <c r="AB128" s="8">
        <v>0</v>
      </c>
      <c r="AC128" s="8">
        <v>0</v>
      </c>
      <c r="AD128" s="8">
        <v>0</v>
      </c>
      <c r="AE128" s="24">
        <f t="shared" si="0"/>
        <v>1</v>
      </c>
      <c r="AF128" s="24">
        <f t="shared" si="1"/>
        <v>1</v>
      </c>
      <c r="AG128" s="110">
        <f t="shared" si="3"/>
        <v>2</v>
      </c>
      <c r="AH128" s="110"/>
      <c r="AN128"/>
      <c r="AO128"/>
      <c r="AP128"/>
    </row>
    <row r="129" spans="1:42" s="25" customFormat="1" ht="39.950000000000003" customHeight="1">
      <c r="A129" s="116"/>
      <c r="B129" s="8" t="s">
        <v>123</v>
      </c>
      <c r="C129" s="8">
        <v>0</v>
      </c>
      <c r="D129" s="8">
        <v>0</v>
      </c>
      <c r="E129" s="8">
        <v>0</v>
      </c>
      <c r="F129" s="8">
        <v>0</v>
      </c>
      <c r="G129" s="8">
        <v>0</v>
      </c>
      <c r="H129" s="8">
        <v>0</v>
      </c>
      <c r="I129" s="8">
        <v>2</v>
      </c>
      <c r="J129" s="8">
        <v>7</v>
      </c>
      <c r="K129" s="8">
        <v>0</v>
      </c>
      <c r="L129" s="8">
        <v>0</v>
      </c>
      <c r="M129" s="8">
        <v>0</v>
      </c>
      <c r="N129" s="8">
        <v>0</v>
      </c>
      <c r="O129" s="8">
        <v>0</v>
      </c>
      <c r="P129" s="8">
        <v>0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Y129" s="8">
        <v>0</v>
      </c>
      <c r="Z129" s="8">
        <v>0</v>
      </c>
      <c r="AA129" s="8">
        <v>0</v>
      </c>
      <c r="AB129" s="8">
        <v>0</v>
      </c>
      <c r="AC129" s="8">
        <v>0</v>
      </c>
      <c r="AD129" s="8">
        <v>0</v>
      </c>
      <c r="AE129" s="24">
        <f t="shared" si="0"/>
        <v>2</v>
      </c>
      <c r="AF129" s="24">
        <f t="shared" si="1"/>
        <v>7</v>
      </c>
      <c r="AG129" s="110">
        <f t="shared" si="3"/>
        <v>9</v>
      </c>
      <c r="AH129" s="110"/>
      <c r="AN129"/>
      <c r="AO129"/>
      <c r="AP129"/>
    </row>
    <row r="130" spans="1:42" s="25" customFormat="1" ht="39.950000000000003" customHeight="1">
      <c r="A130" s="116"/>
      <c r="B130" s="8" t="s">
        <v>124</v>
      </c>
      <c r="C130" s="8">
        <v>0</v>
      </c>
      <c r="D130" s="8">
        <v>0</v>
      </c>
      <c r="E130" s="8">
        <v>0</v>
      </c>
      <c r="F130" s="8">
        <v>0</v>
      </c>
      <c r="G130" s="8">
        <v>0</v>
      </c>
      <c r="H130" s="8">
        <v>0</v>
      </c>
      <c r="I130" s="8">
        <v>0</v>
      </c>
      <c r="J130" s="8">
        <v>3</v>
      </c>
      <c r="K130" s="8">
        <v>0</v>
      </c>
      <c r="L130" s="8">
        <v>0</v>
      </c>
      <c r="M130" s="8">
        <v>0</v>
      </c>
      <c r="N130" s="8">
        <v>0</v>
      </c>
      <c r="O130" s="8">
        <v>0</v>
      </c>
      <c r="P130" s="8">
        <v>0</v>
      </c>
      <c r="Q130" s="8">
        <v>0</v>
      </c>
      <c r="R130" s="8">
        <v>0</v>
      </c>
      <c r="S130" s="8">
        <v>0</v>
      </c>
      <c r="T130" s="8">
        <v>0</v>
      </c>
      <c r="U130" s="8">
        <v>0</v>
      </c>
      <c r="V130" s="8">
        <v>0</v>
      </c>
      <c r="W130" s="8">
        <v>0</v>
      </c>
      <c r="X130" s="8">
        <v>0</v>
      </c>
      <c r="Y130" s="8">
        <v>0</v>
      </c>
      <c r="Z130" s="8">
        <v>0</v>
      </c>
      <c r="AA130" s="8">
        <v>0</v>
      </c>
      <c r="AB130" s="8">
        <v>0</v>
      </c>
      <c r="AC130" s="8">
        <v>0</v>
      </c>
      <c r="AD130" s="8">
        <v>0</v>
      </c>
      <c r="AE130" s="24">
        <f t="shared" si="0"/>
        <v>0</v>
      </c>
      <c r="AF130" s="24">
        <f t="shared" si="1"/>
        <v>3</v>
      </c>
      <c r="AG130" s="110">
        <f t="shared" si="3"/>
        <v>3</v>
      </c>
      <c r="AH130" s="110"/>
      <c r="AN130"/>
      <c r="AO130"/>
      <c r="AP130"/>
    </row>
    <row r="131" spans="1:42" s="25" customFormat="1" ht="39.950000000000003" customHeight="1">
      <c r="A131" s="116"/>
      <c r="B131" s="9" t="s">
        <v>16</v>
      </c>
      <c r="C131" s="9">
        <f>SUM(C119:C130)</f>
        <v>0</v>
      </c>
      <c r="D131" s="9">
        <f t="shared" ref="D131:AD131" si="9">SUM(D119:D130)</f>
        <v>0</v>
      </c>
      <c r="E131" s="9">
        <f t="shared" si="9"/>
        <v>0</v>
      </c>
      <c r="F131" s="9">
        <f t="shared" si="9"/>
        <v>0</v>
      </c>
      <c r="G131" s="9">
        <f t="shared" si="9"/>
        <v>0</v>
      </c>
      <c r="H131" s="9">
        <f t="shared" si="9"/>
        <v>3</v>
      </c>
      <c r="I131" s="9">
        <f t="shared" si="9"/>
        <v>17</v>
      </c>
      <c r="J131" s="9">
        <f t="shared" si="9"/>
        <v>25</v>
      </c>
      <c r="K131" s="9">
        <f t="shared" si="9"/>
        <v>1</v>
      </c>
      <c r="L131" s="9">
        <f t="shared" si="9"/>
        <v>0</v>
      </c>
      <c r="M131" s="9">
        <f t="shared" si="9"/>
        <v>0</v>
      </c>
      <c r="N131" s="9">
        <f t="shared" si="9"/>
        <v>0</v>
      </c>
      <c r="O131" s="9">
        <f t="shared" si="9"/>
        <v>0</v>
      </c>
      <c r="P131" s="9">
        <f t="shared" si="9"/>
        <v>0</v>
      </c>
      <c r="Q131" s="9">
        <f t="shared" si="9"/>
        <v>0</v>
      </c>
      <c r="R131" s="9">
        <f t="shared" si="9"/>
        <v>0</v>
      </c>
      <c r="S131" s="9">
        <f t="shared" si="9"/>
        <v>0</v>
      </c>
      <c r="T131" s="9">
        <f t="shared" si="9"/>
        <v>0</v>
      </c>
      <c r="U131" s="9">
        <f t="shared" si="9"/>
        <v>0</v>
      </c>
      <c r="V131" s="9">
        <f t="shared" si="9"/>
        <v>0</v>
      </c>
      <c r="W131" s="9">
        <f t="shared" si="9"/>
        <v>0</v>
      </c>
      <c r="X131" s="9">
        <f t="shared" si="9"/>
        <v>0</v>
      </c>
      <c r="Y131" s="9">
        <f t="shared" si="9"/>
        <v>0</v>
      </c>
      <c r="Z131" s="9">
        <f t="shared" si="9"/>
        <v>0</v>
      </c>
      <c r="AA131" s="9">
        <f t="shared" si="9"/>
        <v>0</v>
      </c>
      <c r="AB131" s="9">
        <f t="shared" si="9"/>
        <v>0</v>
      </c>
      <c r="AC131" s="9">
        <f t="shared" si="9"/>
        <v>0</v>
      </c>
      <c r="AD131" s="9">
        <f t="shared" si="9"/>
        <v>0</v>
      </c>
      <c r="AE131" s="24">
        <f t="shared" si="0"/>
        <v>18</v>
      </c>
      <c r="AF131" s="24">
        <f t="shared" si="1"/>
        <v>28</v>
      </c>
      <c r="AG131" s="110">
        <f t="shared" si="3"/>
        <v>46</v>
      </c>
      <c r="AH131" s="110"/>
      <c r="AN131"/>
      <c r="AO131"/>
      <c r="AP131"/>
    </row>
    <row r="132" spans="1:42" s="25" customFormat="1" ht="39.950000000000003" customHeight="1">
      <c r="A132" s="109" t="s">
        <v>125</v>
      </c>
      <c r="B132" s="109"/>
      <c r="C132" s="8">
        <v>0</v>
      </c>
      <c r="D132" s="8">
        <v>1</v>
      </c>
      <c r="E132" s="8">
        <v>0</v>
      </c>
      <c r="F132" s="8">
        <v>0</v>
      </c>
      <c r="G132" s="8">
        <v>1</v>
      </c>
      <c r="H132" s="8">
        <v>0</v>
      </c>
      <c r="I132" s="8">
        <v>7</v>
      </c>
      <c r="J132" s="8">
        <v>2</v>
      </c>
      <c r="K132" s="8">
        <v>6</v>
      </c>
      <c r="L132" s="8">
        <v>9</v>
      </c>
      <c r="M132" s="8">
        <v>0</v>
      </c>
      <c r="N132" s="8">
        <v>0</v>
      </c>
      <c r="O132" s="8">
        <v>0</v>
      </c>
      <c r="P132" s="8">
        <v>0</v>
      </c>
      <c r="Q132" s="8">
        <v>0</v>
      </c>
      <c r="R132" s="8">
        <v>0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Y132" s="8">
        <v>0</v>
      </c>
      <c r="Z132" s="8">
        <v>0</v>
      </c>
      <c r="AA132" s="8">
        <v>0</v>
      </c>
      <c r="AB132" s="8">
        <v>0</v>
      </c>
      <c r="AC132" s="8">
        <v>0</v>
      </c>
      <c r="AD132" s="8">
        <v>0</v>
      </c>
      <c r="AE132" s="24">
        <f t="shared" si="0"/>
        <v>14</v>
      </c>
      <c r="AF132" s="24">
        <f t="shared" si="1"/>
        <v>12</v>
      </c>
      <c r="AG132" s="110">
        <f t="shared" si="3"/>
        <v>26</v>
      </c>
      <c r="AH132" s="110"/>
      <c r="AN132"/>
      <c r="AO132"/>
      <c r="AP132"/>
    </row>
    <row r="133" spans="1:42" s="25" customFormat="1" ht="39.950000000000003" customHeight="1">
      <c r="A133" s="109" t="s">
        <v>126</v>
      </c>
      <c r="B133" s="109"/>
      <c r="C133" s="8">
        <v>0</v>
      </c>
      <c r="D133" s="8">
        <v>0</v>
      </c>
      <c r="E133" s="8">
        <v>0</v>
      </c>
      <c r="F133" s="8">
        <v>0</v>
      </c>
      <c r="G133" s="8">
        <v>0</v>
      </c>
      <c r="H133" s="8">
        <v>0</v>
      </c>
      <c r="I133" s="8">
        <v>0</v>
      </c>
      <c r="J133" s="8">
        <v>0</v>
      </c>
      <c r="K133" s="8">
        <v>8</v>
      </c>
      <c r="L133" s="8">
        <v>50</v>
      </c>
      <c r="M133" s="8">
        <v>0</v>
      </c>
      <c r="N133" s="8">
        <v>0</v>
      </c>
      <c r="O133" s="8">
        <v>0</v>
      </c>
      <c r="P133" s="8">
        <v>0</v>
      </c>
      <c r="Q133" s="8">
        <v>0</v>
      </c>
      <c r="R133" s="8">
        <v>0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Y133" s="8">
        <v>0</v>
      </c>
      <c r="Z133" s="8">
        <v>0</v>
      </c>
      <c r="AA133" s="8">
        <v>0</v>
      </c>
      <c r="AB133" s="8">
        <v>0</v>
      </c>
      <c r="AC133" s="8">
        <v>0</v>
      </c>
      <c r="AD133" s="8">
        <v>0</v>
      </c>
      <c r="AE133" s="24">
        <f t="shared" si="0"/>
        <v>8</v>
      </c>
      <c r="AF133" s="24">
        <f t="shared" si="1"/>
        <v>50</v>
      </c>
      <c r="AG133" s="110">
        <f t="shared" si="3"/>
        <v>58</v>
      </c>
      <c r="AH133" s="110"/>
      <c r="AN133"/>
      <c r="AO133"/>
      <c r="AP133"/>
    </row>
    <row r="134" spans="1:42" s="25" customFormat="1" ht="39.950000000000003" customHeight="1">
      <c r="A134" s="109" t="s">
        <v>127</v>
      </c>
      <c r="B134" s="109"/>
      <c r="C134" s="8">
        <v>0</v>
      </c>
      <c r="D134" s="8">
        <v>0</v>
      </c>
      <c r="E134" s="8">
        <v>0</v>
      </c>
      <c r="F134" s="8">
        <v>0</v>
      </c>
      <c r="G134" s="8">
        <v>0</v>
      </c>
      <c r="H134" s="8">
        <v>0</v>
      </c>
      <c r="I134" s="8">
        <v>2</v>
      </c>
      <c r="J134" s="8">
        <v>0</v>
      </c>
      <c r="K134" s="8">
        <v>3</v>
      </c>
      <c r="L134" s="8">
        <v>0</v>
      </c>
      <c r="M134" s="8">
        <v>0</v>
      </c>
      <c r="N134" s="8">
        <v>0</v>
      </c>
      <c r="O134" s="8">
        <v>0</v>
      </c>
      <c r="P134" s="8">
        <v>0</v>
      </c>
      <c r="Q134" s="8">
        <v>0</v>
      </c>
      <c r="R134" s="8">
        <v>0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Y134" s="8">
        <v>0</v>
      </c>
      <c r="Z134" s="8">
        <v>0</v>
      </c>
      <c r="AA134" s="8">
        <v>0</v>
      </c>
      <c r="AB134" s="8">
        <v>0</v>
      </c>
      <c r="AC134" s="8">
        <v>0</v>
      </c>
      <c r="AD134" s="8">
        <v>0</v>
      </c>
      <c r="AE134" s="24">
        <f t="shared" si="0"/>
        <v>5</v>
      </c>
      <c r="AF134" s="24">
        <f t="shared" si="1"/>
        <v>0</v>
      </c>
      <c r="AG134" s="110">
        <f t="shared" si="3"/>
        <v>5</v>
      </c>
      <c r="AH134" s="110"/>
      <c r="AN134"/>
      <c r="AO134"/>
      <c r="AP134"/>
    </row>
    <row r="135" spans="1:42" s="25" customFormat="1" ht="39.950000000000003" customHeight="1">
      <c r="A135" s="117" t="s">
        <v>128</v>
      </c>
      <c r="B135" s="117"/>
      <c r="C135" s="37">
        <v>0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24">
        <f t="shared" ref="AE135:AE140" si="10">AC135+AA135+Y135+W135+U135+S135+Q135+O135+M135+K135+I135+G135+E135+C135</f>
        <v>0</v>
      </c>
      <c r="AF135" s="24">
        <f t="shared" ref="AF135:AF140" si="11">AD135+AB135+Z135+X135+V135+T135+R135+P135+N135+L135+J135+H135+F135+D135</f>
        <v>0</v>
      </c>
      <c r="AG135" s="110">
        <f t="shared" si="3"/>
        <v>0</v>
      </c>
      <c r="AH135" s="110"/>
      <c r="AN135"/>
      <c r="AO135"/>
      <c r="AP135"/>
    </row>
    <row r="136" spans="1:42" s="25" customFormat="1" ht="39.950000000000003" customHeight="1">
      <c r="A136" s="113" t="s">
        <v>129</v>
      </c>
      <c r="B136" s="114"/>
      <c r="C136" s="37">
        <v>0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4</v>
      </c>
      <c r="J136" s="37">
        <v>15</v>
      </c>
      <c r="K136" s="37">
        <v>0</v>
      </c>
      <c r="L136" s="37">
        <v>2</v>
      </c>
      <c r="M136" s="37">
        <v>0</v>
      </c>
      <c r="N136" s="37">
        <v>0</v>
      </c>
      <c r="O136" s="37">
        <v>0</v>
      </c>
      <c r="P136" s="37">
        <v>1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24">
        <v>4</v>
      </c>
      <c r="AF136" s="24">
        <v>18</v>
      </c>
      <c r="AG136" s="110">
        <v>22</v>
      </c>
      <c r="AH136" s="110"/>
      <c r="AN136"/>
      <c r="AO136"/>
      <c r="AP136"/>
    </row>
    <row r="137" spans="1:42" s="25" customFormat="1" ht="39.950000000000003" customHeight="1">
      <c r="A137" s="113" t="s">
        <v>130</v>
      </c>
      <c r="B137" s="114"/>
      <c r="C137" s="37">
        <v>0</v>
      </c>
      <c r="D137" s="37">
        <v>0</v>
      </c>
      <c r="E137" s="37">
        <v>0</v>
      </c>
      <c r="F137" s="37">
        <v>0</v>
      </c>
      <c r="G137" s="37">
        <v>0</v>
      </c>
      <c r="H137" s="37">
        <v>0</v>
      </c>
      <c r="I137" s="37">
        <v>0</v>
      </c>
      <c r="J137" s="37">
        <v>0</v>
      </c>
      <c r="K137" s="37">
        <v>0</v>
      </c>
      <c r="L137" s="37">
        <v>0</v>
      </c>
      <c r="M137" s="37">
        <v>0</v>
      </c>
      <c r="N137" s="37">
        <v>0</v>
      </c>
      <c r="O137" s="37">
        <v>0</v>
      </c>
      <c r="P137" s="37">
        <v>0</v>
      </c>
      <c r="Q137" s="37">
        <v>0</v>
      </c>
      <c r="R137" s="37">
        <v>0</v>
      </c>
      <c r="S137" s="37">
        <v>0</v>
      </c>
      <c r="T137" s="37">
        <v>0</v>
      </c>
      <c r="U137" s="37">
        <v>0</v>
      </c>
      <c r="V137" s="37">
        <v>0</v>
      </c>
      <c r="W137" s="37">
        <v>0</v>
      </c>
      <c r="X137" s="37">
        <v>0</v>
      </c>
      <c r="Y137" s="37">
        <v>0</v>
      </c>
      <c r="Z137" s="37">
        <v>0</v>
      </c>
      <c r="AA137" s="37">
        <v>0</v>
      </c>
      <c r="AB137" s="37">
        <v>0</v>
      </c>
      <c r="AC137" s="37">
        <v>0</v>
      </c>
      <c r="AD137" s="37">
        <v>0</v>
      </c>
      <c r="AE137" s="24">
        <v>0</v>
      </c>
      <c r="AF137" s="24">
        <v>0</v>
      </c>
      <c r="AG137" s="110">
        <v>0</v>
      </c>
      <c r="AH137" s="110"/>
      <c r="AN137"/>
      <c r="AO137"/>
      <c r="AP137"/>
    </row>
    <row r="138" spans="1:42" s="25" customFormat="1" ht="39.950000000000003" customHeight="1">
      <c r="A138" s="117" t="s">
        <v>131</v>
      </c>
      <c r="B138" s="117"/>
      <c r="C138" s="37">
        <v>0</v>
      </c>
      <c r="D138" s="37">
        <v>0</v>
      </c>
      <c r="E138" s="37">
        <v>0</v>
      </c>
      <c r="F138" s="37">
        <v>0</v>
      </c>
      <c r="G138" s="37">
        <v>0</v>
      </c>
      <c r="H138" s="37">
        <v>0</v>
      </c>
      <c r="I138" s="37">
        <v>0</v>
      </c>
      <c r="J138" s="37">
        <v>0</v>
      </c>
      <c r="K138" s="37">
        <v>0</v>
      </c>
      <c r="L138" s="37">
        <v>3</v>
      </c>
      <c r="M138" s="37">
        <v>0</v>
      </c>
      <c r="N138" s="37">
        <v>0</v>
      </c>
      <c r="O138" s="37">
        <v>1</v>
      </c>
      <c r="P138" s="37">
        <v>0</v>
      </c>
      <c r="Q138" s="37">
        <v>0</v>
      </c>
      <c r="R138" s="37">
        <v>0</v>
      </c>
      <c r="S138" s="37">
        <v>0</v>
      </c>
      <c r="T138" s="37">
        <v>0</v>
      </c>
      <c r="U138" s="37">
        <v>0</v>
      </c>
      <c r="V138" s="37">
        <v>0</v>
      </c>
      <c r="W138" s="37">
        <v>0</v>
      </c>
      <c r="X138" s="37">
        <v>0</v>
      </c>
      <c r="Y138" s="37">
        <v>0</v>
      </c>
      <c r="Z138" s="37">
        <v>0</v>
      </c>
      <c r="AA138" s="37">
        <v>0</v>
      </c>
      <c r="AB138" s="37">
        <v>0</v>
      </c>
      <c r="AC138" s="37">
        <v>0</v>
      </c>
      <c r="AD138" s="37">
        <v>0</v>
      </c>
      <c r="AE138" s="24">
        <f t="shared" si="10"/>
        <v>1</v>
      </c>
      <c r="AF138" s="24">
        <f t="shared" si="11"/>
        <v>3</v>
      </c>
      <c r="AG138" s="110">
        <f t="shared" ref="AG138:AG140" si="12">AF138+AE138</f>
        <v>4</v>
      </c>
      <c r="AH138" s="110"/>
      <c r="AN138"/>
      <c r="AO138"/>
      <c r="AP138"/>
    </row>
    <row r="139" spans="1:42" s="25" customFormat="1" ht="39.950000000000003" customHeight="1">
      <c r="A139" s="109" t="s">
        <v>132</v>
      </c>
      <c r="B139" s="109"/>
      <c r="C139" s="22">
        <v>0</v>
      </c>
      <c r="D139" s="22">
        <v>0</v>
      </c>
      <c r="E139" s="22">
        <v>0</v>
      </c>
      <c r="F139" s="22">
        <v>0</v>
      </c>
      <c r="G139" s="22">
        <v>0</v>
      </c>
      <c r="H139" s="22">
        <v>0</v>
      </c>
      <c r="I139" s="22">
        <v>44</v>
      </c>
      <c r="J139" s="22">
        <v>1</v>
      </c>
      <c r="K139" s="22">
        <v>0</v>
      </c>
      <c r="L139" s="22">
        <v>0</v>
      </c>
      <c r="M139" s="22">
        <v>0</v>
      </c>
      <c r="N139" s="22">
        <v>0</v>
      </c>
      <c r="O139" s="22">
        <v>0</v>
      </c>
      <c r="P139" s="22">
        <v>0</v>
      </c>
      <c r="Q139" s="22">
        <v>0</v>
      </c>
      <c r="R139" s="22">
        <v>0</v>
      </c>
      <c r="S139" s="22">
        <v>0</v>
      </c>
      <c r="T139" s="22">
        <v>0</v>
      </c>
      <c r="U139" s="22">
        <v>0</v>
      </c>
      <c r="V139" s="22">
        <v>0</v>
      </c>
      <c r="W139" s="22">
        <v>0</v>
      </c>
      <c r="X139" s="22">
        <v>0</v>
      </c>
      <c r="Y139" s="22">
        <v>0</v>
      </c>
      <c r="Z139" s="22">
        <v>0</v>
      </c>
      <c r="AA139" s="22">
        <v>0</v>
      </c>
      <c r="AB139" s="22">
        <v>0</v>
      </c>
      <c r="AC139" s="22">
        <v>0</v>
      </c>
      <c r="AD139" s="22">
        <v>0</v>
      </c>
      <c r="AE139" s="24">
        <f t="shared" si="10"/>
        <v>44</v>
      </c>
      <c r="AF139" s="24">
        <f t="shared" si="11"/>
        <v>1</v>
      </c>
      <c r="AG139" s="110">
        <f t="shared" si="12"/>
        <v>45</v>
      </c>
      <c r="AH139" s="110"/>
      <c r="AN139"/>
      <c r="AO139"/>
      <c r="AP139"/>
    </row>
    <row r="140" spans="1:42" s="25" customFormat="1" ht="63.75" customHeight="1">
      <c r="A140" s="120" t="s">
        <v>38</v>
      </c>
      <c r="B140" s="122"/>
      <c r="C140" s="24">
        <f t="shared" ref="C140:AD140" si="13">C139+C138+C137+C136+C135+C134+C133+C132+C131+C118+C117+C116+C115+C110+C103+C102+C101+C100+C99+C98+C97+C96+C90+C86</f>
        <v>11</v>
      </c>
      <c r="D140" s="24">
        <f t="shared" si="13"/>
        <v>7</v>
      </c>
      <c r="E140" s="24">
        <f t="shared" si="13"/>
        <v>4</v>
      </c>
      <c r="F140" s="24">
        <f t="shared" si="13"/>
        <v>4</v>
      </c>
      <c r="G140" s="24">
        <f t="shared" si="13"/>
        <v>7</v>
      </c>
      <c r="H140" s="24">
        <f t="shared" si="13"/>
        <v>8</v>
      </c>
      <c r="I140" s="26">
        <f t="shared" si="13"/>
        <v>167</v>
      </c>
      <c r="J140" s="26">
        <f t="shared" si="13"/>
        <v>109</v>
      </c>
      <c r="K140" s="26">
        <f t="shared" si="13"/>
        <v>81</v>
      </c>
      <c r="L140" s="24">
        <f t="shared" si="13"/>
        <v>150</v>
      </c>
      <c r="M140" s="26">
        <f t="shared" si="13"/>
        <v>5</v>
      </c>
      <c r="N140" s="24">
        <f t="shared" si="13"/>
        <v>2</v>
      </c>
      <c r="O140" s="26">
        <f t="shared" si="13"/>
        <v>5</v>
      </c>
      <c r="P140" s="26">
        <f t="shared" si="13"/>
        <v>11</v>
      </c>
      <c r="Q140" s="24">
        <f t="shared" si="13"/>
        <v>5</v>
      </c>
      <c r="R140" s="24">
        <f t="shared" si="13"/>
        <v>0</v>
      </c>
      <c r="S140" s="24">
        <f t="shared" si="13"/>
        <v>13</v>
      </c>
      <c r="T140" s="24">
        <f t="shared" si="13"/>
        <v>6</v>
      </c>
      <c r="U140" s="26">
        <f t="shared" si="13"/>
        <v>8</v>
      </c>
      <c r="V140" s="24">
        <f t="shared" si="13"/>
        <v>3</v>
      </c>
      <c r="W140" s="24">
        <f t="shared" si="13"/>
        <v>0</v>
      </c>
      <c r="X140" s="24">
        <f t="shared" si="13"/>
        <v>4</v>
      </c>
      <c r="Y140" s="24">
        <f t="shared" si="13"/>
        <v>1</v>
      </c>
      <c r="Z140" s="24">
        <f t="shared" si="13"/>
        <v>2</v>
      </c>
      <c r="AA140" s="24">
        <f t="shared" si="13"/>
        <v>5</v>
      </c>
      <c r="AB140" s="24">
        <f t="shared" si="13"/>
        <v>2</v>
      </c>
      <c r="AC140" s="24">
        <f t="shared" si="13"/>
        <v>0</v>
      </c>
      <c r="AD140" s="24">
        <f t="shared" si="13"/>
        <v>0</v>
      </c>
      <c r="AE140" s="24">
        <f t="shared" si="10"/>
        <v>312</v>
      </c>
      <c r="AF140" s="24">
        <f t="shared" si="11"/>
        <v>308</v>
      </c>
      <c r="AG140" s="110">
        <f t="shared" si="12"/>
        <v>620</v>
      </c>
      <c r="AH140" s="110"/>
      <c r="AN140"/>
      <c r="AO140"/>
      <c r="AP140"/>
    </row>
  </sheetData>
  <mergeCells count="202">
    <mergeCell ref="A77:AH77"/>
    <mergeCell ref="A79:A80"/>
    <mergeCell ref="C79:D79"/>
    <mergeCell ref="E79:F79"/>
    <mergeCell ref="G79:H79"/>
    <mergeCell ref="I79:J79"/>
    <mergeCell ref="K79:L79"/>
    <mergeCell ref="M79:N79"/>
    <mergeCell ref="O79:P79"/>
    <mergeCell ref="Q79:R79"/>
    <mergeCell ref="AE79:AH79"/>
    <mergeCell ref="AG80:AH80"/>
    <mergeCell ref="A81:A86"/>
    <mergeCell ref="AG81:AH81"/>
    <mergeCell ref="AG82:AH82"/>
    <mergeCell ref="AG83:AH83"/>
    <mergeCell ref="AG84:AH84"/>
    <mergeCell ref="AG85:AH85"/>
    <mergeCell ref="AG86:AH86"/>
    <mergeCell ref="S79:T79"/>
    <mergeCell ref="U79:V79"/>
    <mergeCell ref="W79:X79"/>
    <mergeCell ref="Y79:Z79"/>
    <mergeCell ref="AA79:AB79"/>
    <mergeCell ref="AC79:AD79"/>
    <mergeCell ref="A87:A90"/>
    <mergeCell ref="AG87:AH87"/>
    <mergeCell ref="AG88:AH88"/>
    <mergeCell ref="AG89:AH89"/>
    <mergeCell ref="AG90:AH90"/>
    <mergeCell ref="A91:A96"/>
    <mergeCell ref="AG91:AH91"/>
    <mergeCell ref="AG92:AH92"/>
    <mergeCell ref="AG93:AH93"/>
    <mergeCell ref="AG94:AH94"/>
    <mergeCell ref="A99:B99"/>
    <mergeCell ref="AG99:AH99"/>
    <mergeCell ref="A100:B100"/>
    <mergeCell ref="AG100:AH100"/>
    <mergeCell ref="A101:B101"/>
    <mergeCell ref="AG101:AH101"/>
    <mergeCell ref="AG95:AH95"/>
    <mergeCell ref="AG96:AH96"/>
    <mergeCell ref="A97:B97"/>
    <mergeCell ref="AG97:AH97"/>
    <mergeCell ref="A98:B98"/>
    <mergeCell ref="AG98:AH98"/>
    <mergeCell ref="AG102:AH102"/>
    <mergeCell ref="A103:B103"/>
    <mergeCell ref="AG103:AH103"/>
    <mergeCell ref="A104:A110"/>
    <mergeCell ref="AG104:AH104"/>
    <mergeCell ref="AG105:AH105"/>
    <mergeCell ref="AG106:AH106"/>
    <mergeCell ref="AG107:AH107"/>
    <mergeCell ref="AG108:AH108"/>
    <mergeCell ref="AG109:AH109"/>
    <mergeCell ref="A102:B102"/>
    <mergeCell ref="AG116:AH116"/>
    <mergeCell ref="A117:B117"/>
    <mergeCell ref="AG117:AH117"/>
    <mergeCell ref="AG110:AH110"/>
    <mergeCell ref="A111:A115"/>
    <mergeCell ref="AG111:AH111"/>
    <mergeCell ref="AG112:AH112"/>
    <mergeCell ref="AG113:AH113"/>
    <mergeCell ref="AG114:AH114"/>
    <mergeCell ref="AG115:AH115"/>
    <mergeCell ref="A116:B116"/>
    <mergeCell ref="AG126:AH126"/>
    <mergeCell ref="AG127:AH127"/>
    <mergeCell ref="AG128:AH128"/>
    <mergeCell ref="AG129:AH129"/>
    <mergeCell ref="AG130:AH130"/>
    <mergeCell ref="AG131:AH131"/>
    <mergeCell ref="A118:B118"/>
    <mergeCell ref="AG118:AH118"/>
    <mergeCell ref="A119:A131"/>
    <mergeCell ref="AG119:AH119"/>
    <mergeCell ref="AG120:AH120"/>
    <mergeCell ref="AG121:AH121"/>
    <mergeCell ref="AG122:AH122"/>
    <mergeCell ref="AG123:AH123"/>
    <mergeCell ref="AG124:AH124"/>
    <mergeCell ref="AG125:AH125"/>
    <mergeCell ref="A135:B135"/>
    <mergeCell ref="AG135:AH135"/>
    <mergeCell ref="AG136:AH136"/>
    <mergeCell ref="A132:B132"/>
    <mergeCell ref="AG132:AH132"/>
    <mergeCell ref="A133:B133"/>
    <mergeCell ref="AG133:AH133"/>
    <mergeCell ref="A134:B134"/>
    <mergeCell ref="AG134:AH134"/>
    <mergeCell ref="A136:B136"/>
    <mergeCell ref="AG140:AH140"/>
    <mergeCell ref="A140:B140"/>
    <mergeCell ref="A139:B139"/>
    <mergeCell ref="AG139:AH139"/>
    <mergeCell ref="AG137:AH137"/>
    <mergeCell ref="A138:B138"/>
    <mergeCell ref="AG138:AH138"/>
    <mergeCell ref="A137:B137"/>
    <mergeCell ref="A1:AH1"/>
    <mergeCell ref="A3:A4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H3"/>
    <mergeCell ref="AG4:AH4"/>
    <mergeCell ref="A5:A10"/>
    <mergeCell ref="AG5:AH5"/>
    <mergeCell ref="AG6:AH6"/>
    <mergeCell ref="AG7:AH7"/>
    <mergeCell ref="AG8:AH8"/>
    <mergeCell ref="AG9:AH9"/>
    <mergeCell ref="AG10:AH10"/>
    <mergeCell ref="A11:A14"/>
    <mergeCell ref="AG11:AH11"/>
    <mergeCell ref="AG12:AH12"/>
    <mergeCell ref="AG13:AH13"/>
    <mergeCell ref="AG14:AH14"/>
    <mergeCell ref="A15:A20"/>
    <mergeCell ref="AG15:AH15"/>
    <mergeCell ref="AG16:AH16"/>
    <mergeCell ref="AG17:AH17"/>
    <mergeCell ref="AG18:AH18"/>
    <mergeCell ref="AG19:AH19"/>
    <mergeCell ref="AG20:AH20"/>
    <mergeCell ref="A21:B21"/>
    <mergeCell ref="AG21:AH21"/>
    <mergeCell ref="A22:B22"/>
    <mergeCell ref="AG22:AH22"/>
    <mergeCell ref="A23:B23"/>
    <mergeCell ref="AG23:AH23"/>
    <mergeCell ref="A24:B24"/>
    <mergeCell ref="AG24:AH24"/>
    <mergeCell ref="A25:B25"/>
    <mergeCell ref="AG25:AH25"/>
    <mergeCell ref="A26:B26"/>
    <mergeCell ref="AG26:AH26"/>
    <mergeCell ref="A27:A33"/>
    <mergeCell ref="AG27:AH27"/>
    <mergeCell ref="AG28:AH28"/>
    <mergeCell ref="AG29:AH29"/>
    <mergeCell ref="AG30:AH30"/>
    <mergeCell ref="AG31:AH31"/>
    <mergeCell ref="AG32:AH32"/>
    <mergeCell ref="AG33:AH33"/>
    <mergeCell ref="A34:A38"/>
    <mergeCell ref="AG34:AH34"/>
    <mergeCell ref="AG35:AH35"/>
    <mergeCell ref="AG36:AH36"/>
    <mergeCell ref="AG37:AH37"/>
    <mergeCell ref="AG38:AH38"/>
    <mergeCell ref="A39:B39"/>
    <mergeCell ref="AG39:AH39"/>
    <mergeCell ref="A40:B40"/>
    <mergeCell ref="AG40:AH40"/>
    <mergeCell ref="A41:A53"/>
    <mergeCell ref="AG41:AH41"/>
    <mergeCell ref="AG42:AH42"/>
    <mergeCell ref="AG43:AH43"/>
    <mergeCell ref="AG44:AH44"/>
    <mergeCell ref="AG45:AH45"/>
    <mergeCell ref="AG46:AH46"/>
    <mergeCell ref="AG47:AH47"/>
    <mergeCell ref="AG48:AH48"/>
    <mergeCell ref="AG49:AH49"/>
    <mergeCell ref="AG50:AH50"/>
    <mergeCell ref="AG51:AH51"/>
    <mergeCell ref="AG52:AH52"/>
    <mergeCell ref="AG53:AH53"/>
    <mergeCell ref="A59:B59"/>
    <mergeCell ref="AG59:AH59"/>
    <mergeCell ref="A60:B60"/>
    <mergeCell ref="AG60:AH60"/>
    <mergeCell ref="A61:B61"/>
    <mergeCell ref="AG61:AH61"/>
    <mergeCell ref="A62:B62"/>
    <mergeCell ref="AG62:AH62"/>
    <mergeCell ref="A54:B54"/>
    <mergeCell ref="AG54:AH54"/>
    <mergeCell ref="A55:B55"/>
    <mergeCell ref="AG55:AH55"/>
    <mergeCell ref="A56:B56"/>
    <mergeCell ref="AG56:AH56"/>
    <mergeCell ref="A57:B57"/>
    <mergeCell ref="AG57:AH57"/>
    <mergeCell ref="A58:B58"/>
    <mergeCell ref="AG58:AH58"/>
  </mergeCells>
  <printOptions horizontalCentered="1"/>
  <pageMargins left="0" right="0" top="0" bottom="0" header="0" footer="0"/>
  <pageSetup paperSize="9" scale="51" fitToHeight="0" orientation="landscape" r:id="rId1"/>
  <rowBreaks count="2" manualBreakCount="2">
    <brk id="117" max="33" man="1"/>
    <brk id="140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sheetPr filterMode="1">
    <pageSetUpPr fitToPage="1"/>
  </sheetPr>
  <dimension ref="A2:BL120"/>
  <sheetViews>
    <sheetView rightToLeft="1" zoomScale="55" zoomScaleNormal="55" workbookViewId="0">
      <selection activeCell="C58" sqref="C58:P58"/>
    </sheetView>
  </sheetViews>
  <sheetFormatPr defaultColWidth="9.125" defaultRowHeight="30"/>
  <cols>
    <col min="1" max="1" width="13" style="79" customWidth="1"/>
    <col min="2" max="2" width="32.25" style="71" customWidth="1"/>
    <col min="3" max="16" width="8.625" style="71" customWidth="1"/>
    <col min="17" max="17" width="12" style="71" customWidth="1"/>
    <col min="18" max="18" width="11" style="71" customWidth="1"/>
    <col min="19" max="19" width="12" style="71" customWidth="1"/>
    <col min="20" max="20" width="9.125" style="70"/>
    <col min="21" max="21" width="16.125" style="70" customWidth="1"/>
    <col min="22" max="64" width="9.125" style="70"/>
    <col min="65" max="16384" width="9.125" style="71"/>
  </cols>
  <sheetData>
    <row r="2" spans="1:64" ht="40.5" customHeight="1">
      <c r="A2" s="145" t="s">
        <v>57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</row>
    <row r="5" spans="1:64" ht="31.5" customHeight="1">
      <c r="A5" s="72" t="s">
        <v>1</v>
      </c>
      <c r="B5" s="73"/>
      <c r="C5" s="146" t="s">
        <v>48</v>
      </c>
      <c r="D5" s="146"/>
      <c r="E5" s="147" t="s">
        <v>58</v>
      </c>
      <c r="F5" s="147"/>
      <c r="G5" s="147" t="s">
        <v>50</v>
      </c>
      <c r="H5" s="147"/>
      <c r="I5" s="146" t="s">
        <v>59</v>
      </c>
      <c r="J5" s="146"/>
      <c r="K5" s="146" t="s">
        <v>52</v>
      </c>
      <c r="L5" s="146"/>
      <c r="M5" s="146" t="s">
        <v>53</v>
      </c>
      <c r="N5" s="146"/>
      <c r="O5" s="146" t="s">
        <v>60</v>
      </c>
      <c r="P5" s="146"/>
      <c r="Q5" s="146" t="s">
        <v>16</v>
      </c>
      <c r="R5" s="146"/>
      <c r="S5" s="146" t="s">
        <v>19</v>
      </c>
    </row>
    <row r="6" spans="1:64" ht="26.25" customHeight="1">
      <c r="A6" s="74"/>
      <c r="B6" s="75"/>
      <c r="C6" s="76" t="s">
        <v>17</v>
      </c>
      <c r="D6" s="76" t="s">
        <v>18</v>
      </c>
      <c r="E6" s="76" t="s">
        <v>17</v>
      </c>
      <c r="F6" s="76" t="s">
        <v>18</v>
      </c>
      <c r="G6" s="76" t="s">
        <v>17</v>
      </c>
      <c r="H6" s="76" t="s">
        <v>18</v>
      </c>
      <c r="I6" s="76" t="s">
        <v>17</v>
      </c>
      <c r="J6" s="76" t="s">
        <v>18</v>
      </c>
      <c r="K6" s="76" t="s">
        <v>17</v>
      </c>
      <c r="L6" s="76" t="s">
        <v>18</v>
      </c>
      <c r="M6" s="76" t="s">
        <v>17</v>
      </c>
      <c r="N6" s="76" t="s">
        <v>18</v>
      </c>
      <c r="O6" s="76" t="s">
        <v>17</v>
      </c>
      <c r="P6" s="76" t="s">
        <v>18</v>
      </c>
      <c r="Q6" s="76" t="s">
        <v>17</v>
      </c>
      <c r="R6" s="76" t="s">
        <v>18</v>
      </c>
      <c r="S6" s="146"/>
    </row>
    <row r="7" spans="1:64" ht="30" customHeight="1">
      <c r="A7" s="143" t="s">
        <v>20</v>
      </c>
      <c r="B7" s="66" t="s">
        <v>21</v>
      </c>
      <c r="C7" s="66">
        <f>'[1]جنسية عام ت'!D7+'[1]جنسية عام ف2'!D7+'[1]جنسية عام ف1'!D7</f>
        <v>0</v>
      </c>
      <c r="D7" s="66">
        <f>'[1]جنسية عام ت'!E7+'[1]جنسية عام ف2'!E7+'[1]جنسية عام ف1'!E7</f>
        <v>4</v>
      </c>
      <c r="E7" s="66">
        <f>'[1]جنسية عام ت'!F7+'[1]جنسية عام ف2'!F7+'[1]جنسية عام ف1'!F7</f>
        <v>0</v>
      </c>
      <c r="F7" s="66">
        <f>'[1]جنسية عام ت'!G7+'[1]جنسية عام ف2'!G7+'[1]جنسية عام ف1'!G7</f>
        <v>0</v>
      </c>
      <c r="G7" s="66">
        <f>'[1]جنسية عام ت'!H7+'[1]جنسية عام ف2'!H7+'[1]جنسية عام ف1'!H7</f>
        <v>0</v>
      </c>
      <c r="H7" s="66">
        <f>'[1]جنسية عام ت'!I7+'[1]جنسية عام ف2'!I7+'[1]جنسية عام ف1'!I7</f>
        <v>0</v>
      </c>
      <c r="I7" s="66">
        <f>'[1]جنسية عام ت'!J7+'[1]جنسية عام ف2'!J7+'[1]جنسية عام ف1'!J7</f>
        <v>0</v>
      </c>
      <c r="J7" s="66">
        <f>'[1]جنسية عام ت'!K7+'[1]جنسية عام ف2'!K7+'[1]جنسية عام ف1'!K7</f>
        <v>0</v>
      </c>
      <c r="K7" s="66">
        <f>'[1]جنسية عام ت'!L7+'[1]جنسية عام ف2'!L7+'[1]جنسية عام ف1'!L7</f>
        <v>0</v>
      </c>
      <c r="L7" s="66">
        <f>'[1]جنسية عام ت'!M7+'[1]جنسية عام ف2'!M7+'[1]جنسية عام ف1'!M7</f>
        <v>0</v>
      </c>
      <c r="M7" s="66">
        <f>'[1]جنسية عام ت'!N7+'[1]جنسية عام ف2'!N7+'[1]جنسية عام ف1'!N7</f>
        <v>0</v>
      </c>
      <c r="N7" s="66">
        <f>'[1]جنسية عام ت'!O7+'[1]جنسية عام ف2'!O7+'[1]جنسية عام ف1'!O7</f>
        <v>0</v>
      </c>
      <c r="O7" s="66">
        <f>'[1]جنسية عام ت'!P7+'[1]جنسية عام ف2'!P7+'[1]جنسية عام ف1'!P7</f>
        <v>0</v>
      </c>
      <c r="P7" s="66">
        <f>'[1]جنسية عام ت'!Q7+'[1]جنسية عام ف2'!Q7+'[1]جنسية عام ف1'!Q7</f>
        <v>0</v>
      </c>
      <c r="Q7" s="67">
        <f>O7+M7+K7+I7+G7+E7+C7</f>
        <v>0</v>
      </c>
      <c r="R7" s="67">
        <f>P7+N7+L7+J7+H7+F7+D7</f>
        <v>4</v>
      </c>
      <c r="S7" s="67">
        <f>R7+Q7</f>
        <v>4</v>
      </c>
    </row>
    <row r="8" spans="1:64" ht="30" hidden="1" customHeight="1">
      <c r="A8" s="143"/>
      <c r="B8" s="66" t="s">
        <v>22</v>
      </c>
      <c r="C8" s="66">
        <f>'[1]جنسية عام ت'!D8+'[1]جنسية عام ف2'!D8+'[1]جنسية عام ف1'!D8</f>
        <v>11</v>
      </c>
      <c r="D8" s="66">
        <f>'[1]جنسية عام ت'!E8+'[1]جنسية عام ف2'!E8+'[1]جنسية عام ف1'!E8</f>
        <v>19</v>
      </c>
      <c r="E8" s="66">
        <f>'[1]جنسية عام ت'!F8+'[1]جنسية عام ف2'!F8+'[1]جنسية عام ف1'!F8</f>
        <v>1</v>
      </c>
      <c r="F8" s="66">
        <f>'[1]جنسية عام ت'!G8+'[1]جنسية عام ف2'!G8+'[1]جنسية عام ف1'!G8</f>
        <v>0</v>
      </c>
      <c r="G8" s="66">
        <f>'[1]جنسية عام ت'!H8+'[1]جنسية عام ف2'!H8+'[1]جنسية عام ف1'!H8</f>
        <v>0</v>
      </c>
      <c r="H8" s="66">
        <f>'[1]جنسية عام ت'!I8+'[1]جنسية عام ف2'!I8+'[1]جنسية عام ف1'!I8</f>
        <v>0</v>
      </c>
      <c r="I8" s="66">
        <f>'[1]جنسية عام ت'!J8+'[1]جنسية عام ف2'!J8+'[1]جنسية عام ف1'!J8</f>
        <v>0</v>
      </c>
      <c r="J8" s="66">
        <f>'[1]جنسية عام ت'!K8+'[1]جنسية عام ف2'!K8+'[1]جنسية عام ف1'!K8</f>
        <v>0</v>
      </c>
      <c r="K8" s="66">
        <f>'[1]جنسية عام ت'!L8+'[1]جنسية عام ف2'!L8+'[1]جنسية عام ف1'!L8</f>
        <v>0</v>
      </c>
      <c r="L8" s="66">
        <f>'[1]جنسية عام ت'!M8+'[1]جنسية عام ف2'!M8+'[1]جنسية عام ف1'!M8</f>
        <v>0</v>
      </c>
      <c r="M8" s="66">
        <f>'[1]جنسية عام ت'!N8+'[1]جنسية عام ف2'!N8+'[1]جنسية عام ف1'!N8</f>
        <v>0</v>
      </c>
      <c r="N8" s="66">
        <f>'[1]جنسية عام ت'!O8+'[1]جنسية عام ف2'!O8+'[1]جنسية عام ف1'!O8</f>
        <v>0</v>
      </c>
      <c r="O8" s="66">
        <f>'[1]جنسية عام ت'!P8+'[1]جنسية عام ف2'!P8+'[1]جنسية عام ف1'!P8</f>
        <v>0</v>
      </c>
      <c r="P8" s="66">
        <f>'[1]جنسية عام ت'!Q8+'[1]جنسية عام ف2'!Q8+'[1]جنسية عام ف1'!Q8</f>
        <v>0</v>
      </c>
      <c r="Q8" s="67">
        <f t="shared" ref="Q8:R60" si="0">O8+M8+K8+I8+G8+E8+C8</f>
        <v>12</v>
      </c>
      <c r="R8" s="67">
        <f t="shared" si="0"/>
        <v>19</v>
      </c>
      <c r="S8" s="67">
        <f t="shared" ref="S8:S61" si="1">R8+Q8</f>
        <v>31</v>
      </c>
    </row>
    <row r="9" spans="1:64" ht="30" hidden="1" customHeight="1">
      <c r="A9" s="143"/>
      <c r="B9" s="66" t="s">
        <v>23</v>
      </c>
      <c r="C9" s="66">
        <f>'[1]جنسية عام ت'!D9+'[1]جنسية عام ف2'!D9+'[1]جنسية عام ف1'!D9</f>
        <v>0</v>
      </c>
      <c r="D9" s="66">
        <f>'[1]جنسية عام ت'!E9+'[1]جنسية عام ف2'!E9+'[1]جنسية عام ف1'!E9</f>
        <v>0</v>
      </c>
      <c r="E9" s="66">
        <f>'[1]جنسية عام ت'!F9+'[1]جنسية عام ف2'!F9+'[1]جنسية عام ف1'!F9</f>
        <v>0</v>
      </c>
      <c r="F9" s="66">
        <f>'[1]جنسية عام ت'!G9+'[1]جنسية عام ف2'!G9+'[1]جنسية عام ف1'!G9</f>
        <v>0</v>
      </c>
      <c r="G9" s="66">
        <f>'[1]جنسية عام ت'!H9+'[1]جنسية عام ف2'!H9+'[1]جنسية عام ف1'!H9</f>
        <v>0</v>
      </c>
      <c r="H9" s="66">
        <f>'[1]جنسية عام ت'!I9+'[1]جنسية عام ف2'!I9+'[1]جنسية عام ف1'!I9</f>
        <v>0</v>
      </c>
      <c r="I9" s="66">
        <f>'[1]جنسية عام ت'!J9+'[1]جنسية عام ف2'!J9+'[1]جنسية عام ف1'!J9</f>
        <v>0</v>
      </c>
      <c r="J9" s="66">
        <f>'[1]جنسية عام ت'!K9+'[1]جنسية عام ف2'!K9+'[1]جنسية عام ف1'!K9</f>
        <v>0</v>
      </c>
      <c r="K9" s="66">
        <f>'[1]جنسية عام ت'!L9+'[1]جنسية عام ف2'!L9+'[1]جنسية عام ف1'!L9</f>
        <v>0</v>
      </c>
      <c r="L9" s="66">
        <f>'[1]جنسية عام ت'!M9+'[1]جنسية عام ف2'!M9+'[1]جنسية عام ف1'!M9</f>
        <v>0</v>
      </c>
      <c r="M9" s="66">
        <f>'[1]جنسية عام ت'!N9+'[1]جنسية عام ف2'!N9+'[1]جنسية عام ف1'!N9</f>
        <v>0</v>
      </c>
      <c r="N9" s="66">
        <f>'[1]جنسية عام ت'!O9+'[1]جنسية عام ف2'!O9+'[1]جنسية عام ف1'!O9</f>
        <v>0</v>
      </c>
      <c r="O9" s="66">
        <f>'[1]جنسية عام ت'!P9+'[1]جنسية عام ف2'!P9+'[1]جنسية عام ف1'!P9</f>
        <v>0</v>
      </c>
      <c r="P9" s="66">
        <f>'[1]جنسية عام ت'!Q9+'[1]جنسية عام ف2'!Q9+'[1]جنسية عام ف1'!Q9</f>
        <v>0</v>
      </c>
      <c r="Q9" s="67">
        <f t="shared" si="0"/>
        <v>0</v>
      </c>
      <c r="R9" s="67">
        <f t="shared" si="0"/>
        <v>0</v>
      </c>
      <c r="S9" s="67">
        <f t="shared" si="1"/>
        <v>0</v>
      </c>
    </row>
    <row r="10" spans="1:64" s="77" customFormat="1" ht="30" hidden="1" customHeight="1">
      <c r="A10" s="143"/>
      <c r="B10" s="91" t="s">
        <v>24</v>
      </c>
      <c r="C10" s="91">
        <f>C9+C8+C7</f>
        <v>11</v>
      </c>
      <c r="D10" s="91">
        <f t="shared" ref="D10:R10" si="2">D9+D8+D7</f>
        <v>23</v>
      </c>
      <c r="E10" s="91">
        <f t="shared" si="2"/>
        <v>1</v>
      </c>
      <c r="F10" s="91">
        <f t="shared" si="2"/>
        <v>0</v>
      </c>
      <c r="G10" s="91">
        <f t="shared" si="2"/>
        <v>0</v>
      </c>
      <c r="H10" s="91">
        <f t="shared" si="2"/>
        <v>0</v>
      </c>
      <c r="I10" s="91">
        <f t="shared" si="2"/>
        <v>0</v>
      </c>
      <c r="J10" s="91">
        <f t="shared" si="2"/>
        <v>0</v>
      </c>
      <c r="K10" s="91">
        <f t="shared" si="2"/>
        <v>0</v>
      </c>
      <c r="L10" s="91">
        <f t="shared" si="2"/>
        <v>0</v>
      </c>
      <c r="M10" s="91">
        <f t="shared" si="2"/>
        <v>0</v>
      </c>
      <c r="N10" s="91">
        <f t="shared" si="2"/>
        <v>0</v>
      </c>
      <c r="O10" s="91">
        <f t="shared" si="2"/>
        <v>0</v>
      </c>
      <c r="P10" s="91">
        <f t="shared" si="2"/>
        <v>0</v>
      </c>
      <c r="Q10" s="67">
        <f t="shared" si="2"/>
        <v>12</v>
      </c>
      <c r="R10" s="67">
        <f t="shared" si="2"/>
        <v>23</v>
      </c>
      <c r="S10" s="67">
        <f t="shared" si="1"/>
        <v>35</v>
      </c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</row>
    <row r="11" spans="1:64" ht="30" customHeight="1">
      <c r="A11" s="143" t="s">
        <v>25</v>
      </c>
      <c r="B11" s="66" t="s">
        <v>21</v>
      </c>
      <c r="C11" s="55">
        <f>'[1]جنسية عام ت'!D11+'[1]جنسية عام ف2'!D11+'[1]جنسية عام ف1'!D11</f>
        <v>4</v>
      </c>
      <c r="D11" s="55">
        <f>'[1]جنسية عام ت'!E11+'[1]جنسية عام ف2'!E11+'[1]جنسية عام ف1'!E11</f>
        <v>2</v>
      </c>
      <c r="E11" s="55">
        <f>'[1]جنسية عام ت'!F11+'[1]جنسية عام ف2'!F11+'[1]جنسية عام ف1'!F11</f>
        <v>0</v>
      </c>
      <c r="F11" s="55">
        <f>'[1]جنسية عام ت'!G11+'[1]جنسية عام ف2'!G11+'[1]جنسية عام ف1'!G11</f>
        <v>0</v>
      </c>
      <c r="G11" s="55">
        <f>'[1]جنسية عام ت'!H11+'[1]جنسية عام ف2'!H11+'[1]جنسية عام ف1'!H11</f>
        <v>0</v>
      </c>
      <c r="H11" s="55">
        <f>'[1]جنسية عام ت'!I11+'[1]جنسية عام ف2'!I11+'[1]جنسية عام ف1'!I11</f>
        <v>0</v>
      </c>
      <c r="I11" s="55">
        <f>'[1]جنسية عام ت'!J11+'[1]جنسية عام ف2'!J11+'[1]جنسية عام ف1'!J11</f>
        <v>0</v>
      </c>
      <c r="J11" s="55">
        <f>'[1]جنسية عام ت'!K11+'[1]جنسية عام ف2'!K11+'[1]جنسية عام ف1'!K11</f>
        <v>0</v>
      </c>
      <c r="K11" s="55">
        <f>'[1]جنسية عام ت'!L11+'[1]جنسية عام ف2'!L11+'[1]جنسية عام ف1'!L11</f>
        <v>0</v>
      </c>
      <c r="L11" s="55">
        <f>'[1]جنسية عام ت'!M11+'[1]جنسية عام ف2'!M11+'[1]جنسية عام ف1'!M11</f>
        <v>0</v>
      </c>
      <c r="M11" s="55">
        <f>'[1]جنسية عام ت'!N11+'[1]جنسية عام ف2'!N11+'[1]جنسية عام ف1'!N11</f>
        <v>0</v>
      </c>
      <c r="N11" s="55">
        <f>'[1]جنسية عام ت'!O11+'[1]جنسية عام ف2'!O11+'[1]جنسية عام ف1'!O11</f>
        <v>0</v>
      </c>
      <c r="O11" s="55">
        <f>'[1]جنسية عام ت'!P11+'[1]جنسية عام ف2'!P11+'[1]جنسية عام ف1'!P11</f>
        <v>0</v>
      </c>
      <c r="P11" s="55">
        <f>'[1]جنسية عام ت'!Q11+'[1]جنسية عام ف2'!Q11+'[1]جنسية عام ف1'!Q11</f>
        <v>0</v>
      </c>
      <c r="Q11" s="67">
        <f t="shared" si="0"/>
        <v>4</v>
      </c>
      <c r="R11" s="67">
        <f t="shared" si="0"/>
        <v>2</v>
      </c>
      <c r="S11" s="67">
        <f t="shared" si="1"/>
        <v>6</v>
      </c>
    </row>
    <row r="12" spans="1:64" ht="30" hidden="1" customHeight="1">
      <c r="A12" s="143"/>
      <c r="B12" s="66" t="s">
        <v>22</v>
      </c>
      <c r="C12" s="55">
        <f>'[1]جنسية عام ت'!D12+'[1]جنسية عام ف2'!D12+'[1]جنسية عام ف1'!D12</f>
        <v>0</v>
      </c>
      <c r="D12" s="55">
        <f>'[1]جنسية عام ت'!E12+'[1]جنسية عام ف2'!E12+'[1]جنسية عام ف1'!E12</f>
        <v>4</v>
      </c>
      <c r="E12" s="55">
        <f>'[1]جنسية عام ت'!F12+'[1]جنسية عام ف2'!F12+'[1]جنسية عام ف1'!F12</f>
        <v>0</v>
      </c>
      <c r="F12" s="55">
        <f>'[1]جنسية عام ت'!G12+'[1]جنسية عام ف2'!G12+'[1]جنسية عام ف1'!G12</f>
        <v>0</v>
      </c>
      <c r="G12" s="55">
        <f>'[1]جنسية عام ت'!H12+'[1]جنسية عام ف2'!H12+'[1]جنسية عام ف1'!H12</f>
        <v>0</v>
      </c>
      <c r="H12" s="55">
        <f>'[1]جنسية عام ت'!I12+'[1]جنسية عام ف2'!I12+'[1]جنسية عام ف1'!I12</f>
        <v>0</v>
      </c>
      <c r="I12" s="55">
        <f>'[1]جنسية عام ت'!J12+'[1]جنسية عام ف2'!J12+'[1]جنسية عام ف1'!J12</f>
        <v>0</v>
      </c>
      <c r="J12" s="55">
        <f>'[1]جنسية عام ت'!K12+'[1]جنسية عام ف2'!K12+'[1]جنسية عام ف1'!K12</f>
        <v>0</v>
      </c>
      <c r="K12" s="55">
        <f>'[1]جنسية عام ت'!L12+'[1]جنسية عام ف2'!L12+'[1]جنسية عام ف1'!L12</f>
        <v>0</v>
      </c>
      <c r="L12" s="55">
        <f>'[1]جنسية عام ت'!M12+'[1]جنسية عام ف2'!M12+'[1]جنسية عام ف1'!M12</f>
        <v>0</v>
      </c>
      <c r="M12" s="55">
        <f>'[1]جنسية عام ت'!N12+'[1]جنسية عام ف2'!N12+'[1]جنسية عام ف1'!N12</f>
        <v>0</v>
      </c>
      <c r="N12" s="55">
        <f>'[1]جنسية عام ت'!O12+'[1]جنسية عام ف2'!O12+'[1]جنسية عام ف1'!O12</f>
        <v>0</v>
      </c>
      <c r="O12" s="55">
        <f>'[1]جنسية عام ت'!P12+'[1]جنسية عام ف2'!P12+'[1]جنسية عام ف1'!P12</f>
        <v>0</v>
      </c>
      <c r="P12" s="55">
        <f>'[1]جنسية عام ت'!Q12+'[1]جنسية عام ف2'!Q12+'[1]جنسية عام ف1'!Q12</f>
        <v>0</v>
      </c>
      <c r="Q12" s="67">
        <f t="shared" si="0"/>
        <v>0</v>
      </c>
      <c r="R12" s="67">
        <f t="shared" si="0"/>
        <v>4</v>
      </c>
      <c r="S12" s="67">
        <f t="shared" si="1"/>
        <v>4</v>
      </c>
    </row>
    <row r="13" spans="1:64" ht="30" hidden="1" customHeight="1">
      <c r="A13" s="143"/>
      <c r="B13" s="66" t="s">
        <v>23</v>
      </c>
      <c r="C13" s="55">
        <f>'[1]جنسية عام ت'!D13+'[1]جنسية عام ف2'!D13+'[1]جنسية عام ف1'!D13</f>
        <v>0</v>
      </c>
      <c r="D13" s="55">
        <f>'[1]جنسية عام ت'!E13+'[1]جنسية عام ف2'!E13+'[1]جنسية عام ف1'!E13</f>
        <v>0</v>
      </c>
      <c r="E13" s="55">
        <f>'[1]جنسية عام ت'!F13+'[1]جنسية عام ف2'!F13+'[1]جنسية عام ف1'!F13</f>
        <v>0</v>
      </c>
      <c r="F13" s="55">
        <f>'[1]جنسية عام ت'!G13+'[1]جنسية عام ف2'!G13+'[1]جنسية عام ف1'!G13</f>
        <v>0</v>
      </c>
      <c r="G13" s="55">
        <f>'[1]جنسية عام ت'!H13+'[1]جنسية عام ف2'!H13+'[1]جنسية عام ف1'!H13</f>
        <v>0</v>
      </c>
      <c r="H13" s="55">
        <f>'[1]جنسية عام ت'!I13+'[1]جنسية عام ف2'!I13+'[1]جنسية عام ف1'!I13</f>
        <v>0</v>
      </c>
      <c r="I13" s="55">
        <f>'[1]جنسية عام ت'!J13+'[1]جنسية عام ف2'!J13+'[1]جنسية عام ف1'!J13</f>
        <v>0</v>
      </c>
      <c r="J13" s="55">
        <f>'[1]جنسية عام ت'!K13+'[1]جنسية عام ف2'!K13+'[1]جنسية عام ف1'!K13</f>
        <v>0</v>
      </c>
      <c r="K13" s="55">
        <f>'[1]جنسية عام ت'!L13+'[1]جنسية عام ف2'!L13+'[1]جنسية عام ف1'!L13</f>
        <v>0</v>
      </c>
      <c r="L13" s="55">
        <f>'[1]جنسية عام ت'!M13+'[1]جنسية عام ف2'!M13+'[1]جنسية عام ف1'!M13</f>
        <v>0</v>
      </c>
      <c r="M13" s="55">
        <f>'[1]جنسية عام ت'!N13+'[1]جنسية عام ف2'!N13+'[1]جنسية عام ف1'!N13</f>
        <v>0</v>
      </c>
      <c r="N13" s="55">
        <f>'[1]جنسية عام ت'!O13+'[1]جنسية عام ف2'!O13+'[1]جنسية عام ف1'!O13</f>
        <v>0</v>
      </c>
      <c r="O13" s="55">
        <f>'[1]جنسية عام ت'!P13+'[1]جنسية عام ف2'!P13+'[1]جنسية عام ف1'!P13</f>
        <v>0</v>
      </c>
      <c r="P13" s="55">
        <f>'[1]جنسية عام ت'!Q13+'[1]جنسية عام ف2'!Q13+'[1]جنسية عام ف1'!Q13</f>
        <v>0</v>
      </c>
      <c r="Q13" s="67">
        <f t="shared" si="0"/>
        <v>0</v>
      </c>
      <c r="R13" s="67">
        <f t="shared" si="0"/>
        <v>0</v>
      </c>
      <c r="S13" s="67">
        <f t="shared" si="1"/>
        <v>0</v>
      </c>
    </row>
    <row r="14" spans="1:64" s="77" customFormat="1" ht="30" hidden="1" customHeight="1">
      <c r="A14" s="143"/>
      <c r="B14" s="91" t="s">
        <v>24</v>
      </c>
      <c r="C14" s="91">
        <f>C13+C12+C11</f>
        <v>4</v>
      </c>
      <c r="D14" s="91">
        <f t="shared" ref="D14:R14" si="3">D13+D12+D11</f>
        <v>6</v>
      </c>
      <c r="E14" s="91">
        <f t="shared" si="3"/>
        <v>0</v>
      </c>
      <c r="F14" s="91">
        <f t="shared" si="3"/>
        <v>0</v>
      </c>
      <c r="G14" s="91">
        <f t="shared" si="3"/>
        <v>0</v>
      </c>
      <c r="H14" s="91">
        <f t="shared" si="3"/>
        <v>0</v>
      </c>
      <c r="I14" s="91">
        <f t="shared" si="3"/>
        <v>0</v>
      </c>
      <c r="J14" s="91">
        <f t="shared" si="3"/>
        <v>0</v>
      </c>
      <c r="K14" s="91">
        <f t="shared" si="3"/>
        <v>0</v>
      </c>
      <c r="L14" s="91">
        <f t="shared" si="3"/>
        <v>0</v>
      </c>
      <c r="M14" s="91">
        <f t="shared" si="3"/>
        <v>0</v>
      </c>
      <c r="N14" s="91">
        <f t="shared" si="3"/>
        <v>0</v>
      </c>
      <c r="O14" s="91">
        <f t="shared" si="3"/>
        <v>0</v>
      </c>
      <c r="P14" s="91">
        <f t="shared" si="3"/>
        <v>0</v>
      </c>
      <c r="Q14" s="67">
        <f t="shared" si="3"/>
        <v>4</v>
      </c>
      <c r="R14" s="67">
        <f t="shared" si="3"/>
        <v>6</v>
      </c>
      <c r="S14" s="67">
        <f t="shared" si="1"/>
        <v>10</v>
      </c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</row>
    <row r="15" spans="1:64" ht="30" customHeight="1">
      <c r="A15" s="143" t="s">
        <v>26</v>
      </c>
      <c r="B15" s="66" t="s">
        <v>21</v>
      </c>
      <c r="C15" s="66">
        <f>'[1]جنسية عام ت'!D15+'[1]جنسية عام ف2'!D15+'[1]جنسية عام ف1'!D15</f>
        <v>0</v>
      </c>
      <c r="D15" s="66">
        <f>'[1]جنسية عام ت'!E15+'[1]جنسية عام ف2'!E15+'[1]جنسية عام ف1'!E15</f>
        <v>0</v>
      </c>
      <c r="E15" s="66">
        <f>'[1]جنسية عام ت'!F15+'[1]جنسية عام ف2'!F15+'[1]جنسية عام ف1'!F15</f>
        <v>0</v>
      </c>
      <c r="F15" s="66">
        <f>'[1]جنسية عام ت'!G15+'[1]جنسية عام ف2'!G15+'[1]جنسية عام ف1'!G15</f>
        <v>0</v>
      </c>
      <c r="G15" s="66">
        <f>'[1]جنسية عام ت'!H15+'[1]جنسية عام ف2'!H15+'[1]جنسية عام ف1'!H15</f>
        <v>0</v>
      </c>
      <c r="H15" s="66">
        <f>'[1]جنسية عام ت'!I15+'[1]جنسية عام ف2'!I15+'[1]جنسية عام ف1'!I15</f>
        <v>0</v>
      </c>
      <c r="I15" s="66">
        <f>'[1]جنسية عام ت'!J15+'[1]جنسية عام ف2'!J15+'[1]جنسية عام ف1'!J15</f>
        <v>0</v>
      </c>
      <c r="J15" s="66">
        <f>'[1]جنسية عام ت'!K15+'[1]جنسية عام ف2'!K15+'[1]جنسية عام ف1'!K15</f>
        <v>0</v>
      </c>
      <c r="K15" s="66">
        <f>'[1]جنسية عام ت'!L15+'[1]جنسية عام ف2'!L15+'[1]جنسية عام ف1'!L15</f>
        <v>0</v>
      </c>
      <c r="L15" s="66">
        <f>'[1]جنسية عام ت'!M15+'[1]جنسية عام ف2'!M15+'[1]جنسية عام ف1'!M15</f>
        <v>0</v>
      </c>
      <c r="M15" s="66">
        <f>'[1]جنسية عام ت'!N15+'[1]جنسية عام ف2'!N15+'[1]جنسية عام ف1'!N15</f>
        <v>0</v>
      </c>
      <c r="N15" s="66">
        <f>'[1]جنسية عام ت'!O15+'[1]جنسية عام ف2'!O15+'[1]جنسية عام ف1'!O15</f>
        <v>0</v>
      </c>
      <c r="O15" s="66">
        <f>'[1]جنسية عام ت'!P15+'[1]جنسية عام ف2'!P15+'[1]جنسية عام ف1'!P15</f>
        <v>0</v>
      </c>
      <c r="P15" s="66">
        <f>'[1]جنسية عام ت'!Q15+'[1]جنسية عام ف2'!Q15+'[1]جنسية عام ف1'!Q15</f>
        <v>0</v>
      </c>
      <c r="Q15" s="67">
        <f t="shared" si="0"/>
        <v>0</v>
      </c>
      <c r="R15" s="67">
        <f t="shared" si="0"/>
        <v>0</v>
      </c>
      <c r="S15" s="67">
        <f t="shared" si="1"/>
        <v>0</v>
      </c>
    </row>
    <row r="16" spans="1:64" ht="30" hidden="1" customHeight="1">
      <c r="A16" s="143"/>
      <c r="B16" s="66" t="s">
        <v>22</v>
      </c>
      <c r="C16" s="66">
        <f>'[1]جنسية عام ت'!D16+'[1]جنسية عام ف2'!D16+'[1]جنسية عام ف1'!D16</f>
        <v>4</v>
      </c>
      <c r="D16" s="66">
        <f>'[1]جنسية عام ت'!E16+'[1]جنسية عام ف2'!E16+'[1]جنسية عام ف1'!E16</f>
        <v>1</v>
      </c>
      <c r="E16" s="66">
        <f>'[1]جنسية عام ت'!F16+'[1]جنسية عام ف2'!F16+'[1]جنسية عام ف1'!F16</f>
        <v>0</v>
      </c>
      <c r="F16" s="66">
        <f>'[1]جنسية عام ت'!G16+'[1]جنسية عام ف2'!G16+'[1]جنسية عام ف1'!G16</f>
        <v>0</v>
      </c>
      <c r="G16" s="66">
        <f>'[1]جنسية عام ت'!H16+'[1]جنسية عام ف2'!H16+'[1]جنسية عام ف1'!H16</f>
        <v>0</v>
      </c>
      <c r="H16" s="66">
        <f>'[1]جنسية عام ت'!I16+'[1]جنسية عام ف2'!I16+'[1]جنسية عام ف1'!I16</f>
        <v>0</v>
      </c>
      <c r="I16" s="66">
        <f>'[1]جنسية عام ت'!J16+'[1]جنسية عام ف2'!J16+'[1]جنسية عام ف1'!J16</f>
        <v>0</v>
      </c>
      <c r="J16" s="66">
        <f>'[1]جنسية عام ت'!K16+'[1]جنسية عام ف2'!K16+'[1]جنسية عام ف1'!K16</f>
        <v>0</v>
      </c>
      <c r="K16" s="66">
        <f>'[1]جنسية عام ت'!L16+'[1]جنسية عام ف2'!L16+'[1]جنسية عام ف1'!L16</f>
        <v>0</v>
      </c>
      <c r="L16" s="66">
        <f>'[1]جنسية عام ت'!M16+'[1]جنسية عام ف2'!M16+'[1]جنسية عام ف1'!M16</f>
        <v>0</v>
      </c>
      <c r="M16" s="66">
        <f>'[1]جنسية عام ت'!N16+'[1]جنسية عام ف2'!N16+'[1]جنسية عام ف1'!N16</f>
        <v>0</v>
      </c>
      <c r="N16" s="66">
        <f>'[1]جنسية عام ت'!O16+'[1]جنسية عام ف2'!O16+'[1]جنسية عام ف1'!O16</f>
        <v>0</v>
      </c>
      <c r="O16" s="66">
        <f>'[1]جنسية عام ت'!P16+'[1]جنسية عام ف2'!P16+'[1]جنسية عام ف1'!P16</f>
        <v>0</v>
      </c>
      <c r="P16" s="66">
        <f>'[1]جنسية عام ت'!Q16+'[1]جنسية عام ف2'!Q16+'[1]جنسية عام ف1'!Q16</f>
        <v>0</v>
      </c>
      <c r="Q16" s="67">
        <f t="shared" si="0"/>
        <v>4</v>
      </c>
      <c r="R16" s="67">
        <f t="shared" si="0"/>
        <v>1</v>
      </c>
      <c r="S16" s="67">
        <f t="shared" si="1"/>
        <v>5</v>
      </c>
    </row>
    <row r="17" spans="1:64" ht="30" hidden="1" customHeight="1">
      <c r="A17" s="143"/>
      <c r="B17" s="66" t="s">
        <v>23</v>
      </c>
      <c r="C17" s="66">
        <f>'[1]جنسية عام ت'!D17+'[1]جنسية عام ف2'!D17+'[1]جنسية عام ف1'!D17</f>
        <v>0</v>
      </c>
      <c r="D17" s="66">
        <f>'[1]جنسية عام ت'!E17+'[1]جنسية عام ف2'!E17+'[1]جنسية عام ف1'!E17</f>
        <v>0</v>
      </c>
      <c r="E17" s="66">
        <f>'[1]جنسية عام ت'!F17+'[1]جنسية عام ف2'!F17+'[1]جنسية عام ف1'!F17</f>
        <v>0</v>
      </c>
      <c r="F17" s="66">
        <f>'[1]جنسية عام ت'!G17+'[1]جنسية عام ف2'!G17+'[1]جنسية عام ف1'!G17</f>
        <v>0</v>
      </c>
      <c r="G17" s="66">
        <f>'[1]جنسية عام ت'!H17+'[1]جنسية عام ف2'!H17+'[1]جنسية عام ف1'!H17</f>
        <v>0</v>
      </c>
      <c r="H17" s="66">
        <f>'[1]جنسية عام ت'!I17+'[1]جنسية عام ف2'!I17+'[1]جنسية عام ف1'!I17</f>
        <v>0</v>
      </c>
      <c r="I17" s="66">
        <f>'[1]جنسية عام ت'!J17+'[1]جنسية عام ف2'!J17+'[1]جنسية عام ف1'!J17</f>
        <v>0</v>
      </c>
      <c r="J17" s="66">
        <f>'[1]جنسية عام ت'!K17+'[1]جنسية عام ف2'!K17+'[1]جنسية عام ف1'!K17</f>
        <v>0</v>
      </c>
      <c r="K17" s="66">
        <f>'[1]جنسية عام ت'!L17+'[1]جنسية عام ف2'!L17+'[1]جنسية عام ف1'!L17</f>
        <v>0</v>
      </c>
      <c r="L17" s="66">
        <f>'[1]جنسية عام ت'!M17+'[1]جنسية عام ف2'!M17+'[1]جنسية عام ف1'!M17</f>
        <v>0</v>
      </c>
      <c r="M17" s="66">
        <f>'[1]جنسية عام ت'!N17+'[1]جنسية عام ف2'!N17+'[1]جنسية عام ف1'!N17</f>
        <v>0</v>
      </c>
      <c r="N17" s="66">
        <f>'[1]جنسية عام ت'!O17+'[1]جنسية عام ف2'!O17+'[1]جنسية عام ف1'!O17</f>
        <v>0</v>
      </c>
      <c r="O17" s="66">
        <f>'[1]جنسية عام ت'!P17+'[1]جنسية عام ف2'!P17+'[1]جنسية عام ف1'!P17</f>
        <v>0</v>
      </c>
      <c r="P17" s="66">
        <f>'[1]جنسية عام ت'!Q17+'[1]جنسية عام ف2'!Q17+'[1]جنسية عام ف1'!Q17</f>
        <v>0</v>
      </c>
      <c r="Q17" s="67">
        <f t="shared" si="0"/>
        <v>0</v>
      </c>
      <c r="R17" s="67">
        <f t="shared" si="0"/>
        <v>0</v>
      </c>
      <c r="S17" s="67">
        <f t="shared" si="1"/>
        <v>0</v>
      </c>
    </row>
    <row r="18" spans="1:64" s="77" customFormat="1" ht="30" hidden="1" customHeight="1">
      <c r="A18" s="143"/>
      <c r="B18" s="91" t="s">
        <v>24</v>
      </c>
      <c r="C18" s="91">
        <f>C17+C16+C15</f>
        <v>4</v>
      </c>
      <c r="D18" s="91">
        <f t="shared" ref="D18:R18" si="4">D17+D16+D15</f>
        <v>1</v>
      </c>
      <c r="E18" s="91">
        <f t="shared" si="4"/>
        <v>0</v>
      </c>
      <c r="F18" s="91">
        <f t="shared" si="4"/>
        <v>0</v>
      </c>
      <c r="G18" s="91">
        <f t="shared" si="4"/>
        <v>0</v>
      </c>
      <c r="H18" s="91">
        <f t="shared" si="4"/>
        <v>0</v>
      </c>
      <c r="I18" s="91">
        <f t="shared" si="4"/>
        <v>0</v>
      </c>
      <c r="J18" s="91">
        <f t="shared" si="4"/>
        <v>0</v>
      </c>
      <c r="K18" s="91">
        <f t="shared" si="4"/>
        <v>0</v>
      </c>
      <c r="L18" s="91">
        <f t="shared" si="4"/>
        <v>0</v>
      </c>
      <c r="M18" s="91">
        <f t="shared" si="4"/>
        <v>0</v>
      </c>
      <c r="N18" s="91">
        <f t="shared" si="4"/>
        <v>0</v>
      </c>
      <c r="O18" s="91">
        <f t="shared" si="4"/>
        <v>0</v>
      </c>
      <c r="P18" s="91">
        <f t="shared" si="4"/>
        <v>0</v>
      </c>
      <c r="Q18" s="67">
        <f t="shared" si="4"/>
        <v>4</v>
      </c>
      <c r="R18" s="67">
        <f t="shared" si="4"/>
        <v>1</v>
      </c>
      <c r="S18" s="67">
        <f t="shared" si="1"/>
        <v>5</v>
      </c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</row>
    <row r="19" spans="1:64" ht="30" customHeight="1">
      <c r="A19" s="143" t="s">
        <v>27</v>
      </c>
      <c r="B19" s="66" t="s">
        <v>21</v>
      </c>
      <c r="C19" s="66">
        <f>'[1]جنسية عام ت'!D19+'[1]جنسية عام ف2'!D19+'[1]جنسية عام ف1'!D19</f>
        <v>0</v>
      </c>
      <c r="D19" s="66">
        <f>'[1]جنسية عام ت'!E19+'[1]جنسية عام ف2'!E19+'[1]جنسية عام ف1'!E19</f>
        <v>0</v>
      </c>
      <c r="E19" s="66">
        <f>'[1]جنسية عام ت'!F19+'[1]جنسية عام ف2'!F19+'[1]جنسية عام ف1'!F19</f>
        <v>0</v>
      </c>
      <c r="F19" s="66">
        <f>'[1]جنسية عام ت'!G19+'[1]جنسية عام ف2'!G19+'[1]جنسية عام ف1'!G19</f>
        <v>0</v>
      </c>
      <c r="G19" s="66">
        <f>'[1]جنسية عام ت'!H19+'[1]جنسية عام ف2'!H19+'[1]جنسية عام ف1'!H19</f>
        <v>0</v>
      </c>
      <c r="H19" s="66">
        <f>'[1]جنسية عام ت'!I19+'[1]جنسية عام ف2'!I19+'[1]جنسية عام ف1'!I19</f>
        <v>0</v>
      </c>
      <c r="I19" s="66">
        <f>'[1]جنسية عام ت'!J19+'[1]جنسية عام ف2'!J19+'[1]جنسية عام ف1'!J19</f>
        <v>0</v>
      </c>
      <c r="J19" s="66">
        <f>'[1]جنسية عام ت'!K19+'[1]جنسية عام ف2'!K19+'[1]جنسية عام ف1'!K19</f>
        <v>0</v>
      </c>
      <c r="K19" s="66">
        <f>'[1]جنسية عام ت'!L19+'[1]جنسية عام ف2'!L19+'[1]جنسية عام ف1'!L19</f>
        <v>0</v>
      </c>
      <c r="L19" s="66">
        <f>'[1]جنسية عام ت'!M19+'[1]جنسية عام ف2'!M19+'[1]جنسية عام ف1'!M19</f>
        <v>0</v>
      </c>
      <c r="M19" s="66">
        <f>'[1]جنسية عام ت'!N19+'[1]جنسية عام ف2'!N19+'[1]جنسية عام ف1'!N19</f>
        <v>0</v>
      </c>
      <c r="N19" s="66">
        <f>'[1]جنسية عام ت'!O19+'[1]جنسية عام ف2'!O19+'[1]جنسية عام ف1'!O19</f>
        <v>0</v>
      </c>
      <c r="O19" s="66">
        <f>'[1]جنسية عام ت'!P19+'[1]جنسية عام ف2'!P19+'[1]جنسية عام ف1'!P19</f>
        <v>0</v>
      </c>
      <c r="P19" s="66">
        <f>'[1]جنسية عام ت'!Q19+'[1]جنسية عام ف2'!Q19+'[1]جنسية عام ف1'!Q19</f>
        <v>0</v>
      </c>
      <c r="Q19" s="67">
        <f t="shared" si="0"/>
        <v>0</v>
      </c>
      <c r="R19" s="67">
        <f t="shared" si="0"/>
        <v>0</v>
      </c>
      <c r="S19" s="67">
        <f t="shared" si="1"/>
        <v>0</v>
      </c>
    </row>
    <row r="20" spans="1:64" ht="30" hidden="1" customHeight="1">
      <c r="A20" s="143"/>
      <c r="B20" s="66" t="s">
        <v>22</v>
      </c>
      <c r="C20" s="66">
        <f>'[1]جنسية عام ت'!D20+'[1]جنسية عام ف2'!D20+'[1]جنسية عام ف1'!D20</f>
        <v>9</v>
      </c>
      <c r="D20" s="66">
        <f>'[1]جنسية عام ت'!E20+'[1]جنسية عام ف2'!E20+'[1]جنسية عام ف1'!E20</f>
        <v>1</v>
      </c>
      <c r="E20" s="66">
        <f>'[1]جنسية عام ت'!F20+'[1]جنسية عام ف2'!F20+'[1]جنسية عام ف1'!F20</f>
        <v>0</v>
      </c>
      <c r="F20" s="66">
        <f>'[1]جنسية عام ت'!G20+'[1]جنسية عام ف2'!G20+'[1]جنسية عام ف1'!G20</f>
        <v>0</v>
      </c>
      <c r="G20" s="66">
        <f>'[1]جنسية عام ت'!H20+'[1]جنسية عام ف2'!H20+'[1]جنسية عام ف1'!H20</f>
        <v>0</v>
      </c>
      <c r="H20" s="66">
        <f>'[1]جنسية عام ت'!I20+'[1]جنسية عام ف2'!I20+'[1]جنسية عام ف1'!I20</f>
        <v>0</v>
      </c>
      <c r="I20" s="66">
        <f>'[1]جنسية عام ت'!J20+'[1]جنسية عام ف2'!J20+'[1]جنسية عام ف1'!J20</f>
        <v>0</v>
      </c>
      <c r="J20" s="66">
        <f>'[1]جنسية عام ت'!K20+'[1]جنسية عام ف2'!K20+'[1]جنسية عام ف1'!K20</f>
        <v>0</v>
      </c>
      <c r="K20" s="66">
        <f>'[1]جنسية عام ت'!L20+'[1]جنسية عام ف2'!L20+'[1]جنسية عام ف1'!L20</f>
        <v>0</v>
      </c>
      <c r="L20" s="66">
        <f>'[1]جنسية عام ت'!M20+'[1]جنسية عام ف2'!M20+'[1]جنسية عام ف1'!M20</f>
        <v>0</v>
      </c>
      <c r="M20" s="66">
        <f>'[1]جنسية عام ت'!N20+'[1]جنسية عام ف2'!N20+'[1]جنسية عام ف1'!N20</f>
        <v>0</v>
      </c>
      <c r="N20" s="66">
        <f>'[1]جنسية عام ت'!O20+'[1]جنسية عام ف2'!O20+'[1]جنسية عام ف1'!O20</f>
        <v>0</v>
      </c>
      <c r="O20" s="66">
        <f>'[1]جنسية عام ت'!P20+'[1]جنسية عام ف2'!P20+'[1]جنسية عام ف1'!P20</f>
        <v>0</v>
      </c>
      <c r="P20" s="66">
        <f>'[1]جنسية عام ت'!Q20+'[1]جنسية عام ف2'!Q20+'[1]جنسية عام ف1'!Q20</f>
        <v>0</v>
      </c>
      <c r="Q20" s="67">
        <f t="shared" si="0"/>
        <v>9</v>
      </c>
      <c r="R20" s="67">
        <f t="shared" si="0"/>
        <v>1</v>
      </c>
      <c r="S20" s="67">
        <f t="shared" si="1"/>
        <v>10</v>
      </c>
    </row>
    <row r="21" spans="1:64" ht="30" hidden="1" customHeight="1">
      <c r="A21" s="143"/>
      <c r="B21" s="66" t="s">
        <v>23</v>
      </c>
      <c r="C21" s="66">
        <f>'[1]جنسية عام ت'!D21+'[1]جنسية عام ف2'!D21+'[1]جنسية عام ف1'!D21</f>
        <v>2</v>
      </c>
      <c r="D21" s="66">
        <f>'[1]جنسية عام ت'!E21+'[1]جنسية عام ف2'!E21+'[1]جنسية عام ف1'!E21</f>
        <v>0</v>
      </c>
      <c r="E21" s="66">
        <f>'[1]جنسية عام ت'!F21+'[1]جنسية عام ف2'!F21+'[1]جنسية عام ف1'!F21</f>
        <v>0</v>
      </c>
      <c r="F21" s="66">
        <f>'[1]جنسية عام ت'!G21+'[1]جنسية عام ف2'!G21+'[1]جنسية عام ف1'!G21</f>
        <v>0</v>
      </c>
      <c r="G21" s="66">
        <f>'[1]جنسية عام ت'!H21+'[1]جنسية عام ف2'!H21+'[1]جنسية عام ف1'!H21</f>
        <v>0</v>
      </c>
      <c r="H21" s="66">
        <f>'[1]جنسية عام ت'!I21+'[1]جنسية عام ف2'!I21+'[1]جنسية عام ف1'!I21</f>
        <v>0</v>
      </c>
      <c r="I21" s="66">
        <f>'[1]جنسية عام ت'!J21+'[1]جنسية عام ف2'!J21+'[1]جنسية عام ف1'!J21</f>
        <v>0</v>
      </c>
      <c r="J21" s="66">
        <f>'[1]جنسية عام ت'!K21+'[1]جنسية عام ف2'!K21+'[1]جنسية عام ف1'!K21</f>
        <v>0</v>
      </c>
      <c r="K21" s="66">
        <f>'[1]جنسية عام ت'!L21+'[1]جنسية عام ف2'!L21+'[1]جنسية عام ف1'!L21</f>
        <v>0</v>
      </c>
      <c r="L21" s="66">
        <f>'[1]جنسية عام ت'!M21+'[1]جنسية عام ف2'!M21+'[1]جنسية عام ف1'!M21</f>
        <v>0</v>
      </c>
      <c r="M21" s="66">
        <f>'[1]جنسية عام ت'!N21+'[1]جنسية عام ف2'!N21+'[1]جنسية عام ف1'!N21</f>
        <v>0</v>
      </c>
      <c r="N21" s="66">
        <f>'[1]جنسية عام ت'!O21+'[1]جنسية عام ف2'!O21+'[1]جنسية عام ف1'!O21</f>
        <v>0</v>
      </c>
      <c r="O21" s="66">
        <f>'[1]جنسية عام ت'!P21+'[1]جنسية عام ف2'!P21+'[1]جنسية عام ف1'!P21</f>
        <v>0</v>
      </c>
      <c r="P21" s="66">
        <f>'[1]جنسية عام ت'!Q21+'[1]جنسية عام ف2'!Q21+'[1]جنسية عام ف1'!Q21</f>
        <v>0</v>
      </c>
      <c r="Q21" s="67">
        <f t="shared" si="0"/>
        <v>2</v>
      </c>
      <c r="R21" s="67">
        <f t="shared" si="0"/>
        <v>0</v>
      </c>
      <c r="S21" s="67">
        <f t="shared" si="1"/>
        <v>2</v>
      </c>
    </row>
    <row r="22" spans="1:64" s="77" customFormat="1" ht="30" hidden="1" customHeight="1">
      <c r="A22" s="143"/>
      <c r="B22" s="91" t="s">
        <v>24</v>
      </c>
      <c r="C22" s="91">
        <f>C21+C20+C19</f>
        <v>11</v>
      </c>
      <c r="D22" s="91">
        <f t="shared" ref="D22:R22" si="5">D21+D20+D19</f>
        <v>1</v>
      </c>
      <c r="E22" s="91">
        <f t="shared" si="5"/>
        <v>0</v>
      </c>
      <c r="F22" s="91">
        <f t="shared" si="5"/>
        <v>0</v>
      </c>
      <c r="G22" s="91">
        <f t="shared" si="5"/>
        <v>0</v>
      </c>
      <c r="H22" s="91">
        <f t="shared" si="5"/>
        <v>0</v>
      </c>
      <c r="I22" s="91">
        <f t="shared" si="5"/>
        <v>0</v>
      </c>
      <c r="J22" s="91">
        <f t="shared" si="5"/>
        <v>0</v>
      </c>
      <c r="K22" s="91">
        <f t="shared" si="5"/>
        <v>0</v>
      </c>
      <c r="L22" s="91">
        <f t="shared" si="5"/>
        <v>0</v>
      </c>
      <c r="M22" s="91">
        <f t="shared" si="5"/>
        <v>0</v>
      </c>
      <c r="N22" s="91">
        <f t="shared" si="5"/>
        <v>0</v>
      </c>
      <c r="O22" s="91">
        <f t="shared" si="5"/>
        <v>0</v>
      </c>
      <c r="P22" s="91">
        <f t="shared" si="5"/>
        <v>0</v>
      </c>
      <c r="Q22" s="67">
        <f t="shared" si="5"/>
        <v>11</v>
      </c>
      <c r="R22" s="67">
        <f t="shared" si="5"/>
        <v>1</v>
      </c>
      <c r="S22" s="67">
        <f t="shared" si="1"/>
        <v>12</v>
      </c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</row>
    <row r="23" spans="1:64" ht="30" customHeight="1">
      <c r="A23" s="143" t="s">
        <v>28</v>
      </c>
      <c r="B23" s="66" t="s">
        <v>21</v>
      </c>
      <c r="C23" s="66">
        <f>'[1]جنسية عام ت'!D23+'[1]جنسية عام ف2'!D23+'[1]جنسية عام ف1'!D23</f>
        <v>0</v>
      </c>
      <c r="D23" s="66">
        <f>'[1]جنسية عام ت'!E23+'[1]جنسية عام ف2'!E23+'[1]جنسية عام ف1'!E23</f>
        <v>0</v>
      </c>
      <c r="E23" s="66">
        <f>'[1]جنسية عام ت'!F23+'[1]جنسية عام ف2'!F23+'[1]جنسية عام ف1'!F23</f>
        <v>0</v>
      </c>
      <c r="F23" s="66">
        <f>'[1]جنسية عام ت'!G23+'[1]جنسية عام ف2'!G23+'[1]جنسية عام ف1'!G23</f>
        <v>0</v>
      </c>
      <c r="G23" s="66">
        <f>'[1]جنسية عام ت'!H23+'[1]جنسية عام ف2'!H23+'[1]جنسية عام ف1'!H23</f>
        <v>0</v>
      </c>
      <c r="H23" s="66">
        <f>'[1]جنسية عام ت'!I23+'[1]جنسية عام ف2'!I23+'[1]جنسية عام ف1'!I23</f>
        <v>0</v>
      </c>
      <c r="I23" s="66">
        <f>'[1]جنسية عام ت'!J23+'[1]جنسية عام ف2'!J23+'[1]جنسية عام ف1'!J23</f>
        <v>0</v>
      </c>
      <c r="J23" s="66">
        <f>'[1]جنسية عام ت'!K23+'[1]جنسية عام ف2'!K23+'[1]جنسية عام ف1'!K23</f>
        <v>0</v>
      </c>
      <c r="K23" s="66">
        <f>'[1]جنسية عام ت'!L23+'[1]جنسية عام ف2'!L23+'[1]جنسية عام ف1'!L23</f>
        <v>0</v>
      </c>
      <c r="L23" s="66">
        <f>'[1]جنسية عام ت'!M23+'[1]جنسية عام ف2'!M23+'[1]جنسية عام ف1'!M23</f>
        <v>0</v>
      </c>
      <c r="M23" s="66">
        <f>'[1]جنسية عام ت'!N23+'[1]جنسية عام ف2'!N23+'[1]جنسية عام ف1'!N23</f>
        <v>0</v>
      </c>
      <c r="N23" s="66">
        <f>'[1]جنسية عام ت'!O23+'[1]جنسية عام ف2'!O23+'[1]جنسية عام ف1'!O23</f>
        <v>0</v>
      </c>
      <c r="O23" s="66">
        <f>'[1]جنسية عام ت'!P23+'[1]جنسية عام ف2'!P23+'[1]جنسية عام ف1'!P23</f>
        <v>0</v>
      </c>
      <c r="P23" s="66">
        <f>'[1]جنسية عام ت'!Q23+'[1]جنسية عام ف2'!Q23+'[1]جنسية عام ف1'!Q23</f>
        <v>0</v>
      </c>
      <c r="Q23" s="67">
        <f t="shared" si="0"/>
        <v>0</v>
      </c>
      <c r="R23" s="67">
        <f t="shared" si="0"/>
        <v>0</v>
      </c>
      <c r="S23" s="67">
        <f t="shared" si="1"/>
        <v>0</v>
      </c>
    </row>
    <row r="24" spans="1:64" ht="30" hidden="1" customHeight="1">
      <c r="A24" s="143"/>
      <c r="B24" s="66" t="s">
        <v>22</v>
      </c>
      <c r="C24" s="66">
        <f>'[1]جنسية عام ت'!D24+'[1]جنسية عام ف2'!D24+'[1]جنسية عام ف1'!D24</f>
        <v>1</v>
      </c>
      <c r="D24" s="66">
        <f>'[1]جنسية عام ت'!E24+'[1]جنسية عام ف2'!E24+'[1]جنسية عام ف1'!E24</f>
        <v>5</v>
      </c>
      <c r="E24" s="66">
        <f>'[1]جنسية عام ت'!F24+'[1]جنسية عام ف2'!F24+'[1]جنسية عام ف1'!F24</f>
        <v>0</v>
      </c>
      <c r="F24" s="66">
        <f>'[1]جنسية عام ت'!G24+'[1]جنسية عام ف2'!G24+'[1]جنسية عام ف1'!G24</f>
        <v>0</v>
      </c>
      <c r="G24" s="66">
        <f>'[1]جنسية عام ت'!H24+'[1]جنسية عام ف2'!H24+'[1]جنسية عام ف1'!H24</f>
        <v>0</v>
      </c>
      <c r="H24" s="66">
        <f>'[1]جنسية عام ت'!I24+'[1]جنسية عام ف2'!I24+'[1]جنسية عام ف1'!I24</f>
        <v>0</v>
      </c>
      <c r="I24" s="66">
        <f>'[1]جنسية عام ت'!J24+'[1]جنسية عام ف2'!J24+'[1]جنسية عام ف1'!J24</f>
        <v>0</v>
      </c>
      <c r="J24" s="66">
        <f>'[1]جنسية عام ت'!K24+'[1]جنسية عام ف2'!K24+'[1]جنسية عام ف1'!K24</f>
        <v>0</v>
      </c>
      <c r="K24" s="66">
        <f>'[1]جنسية عام ت'!L24+'[1]جنسية عام ف2'!L24+'[1]جنسية عام ف1'!L24</f>
        <v>0</v>
      </c>
      <c r="L24" s="66">
        <f>'[1]جنسية عام ت'!M24+'[1]جنسية عام ف2'!M24+'[1]جنسية عام ف1'!M24</f>
        <v>0</v>
      </c>
      <c r="M24" s="66">
        <f>'[1]جنسية عام ت'!N24+'[1]جنسية عام ف2'!N24+'[1]جنسية عام ف1'!N24</f>
        <v>0</v>
      </c>
      <c r="N24" s="66">
        <f>'[1]جنسية عام ت'!O24+'[1]جنسية عام ف2'!O24+'[1]جنسية عام ف1'!O24</f>
        <v>0</v>
      </c>
      <c r="O24" s="66">
        <f>'[1]جنسية عام ت'!P24+'[1]جنسية عام ف2'!P24+'[1]جنسية عام ف1'!P24</f>
        <v>0</v>
      </c>
      <c r="P24" s="66">
        <f>'[1]جنسية عام ت'!Q24+'[1]جنسية عام ف2'!Q24+'[1]جنسية عام ف1'!Q24</f>
        <v>0</v>
      </c>
      <c r="Q24" s="67">
        <f t="shared" si="0"/>
        <v>1</v>
      </c>
      <c r="R24" s="67">
        <f t="shared" si="0"/>
        <v>5</v>
      </c>
      <c r="S24" s="67">
        <f t="shared" si="1"/>
        <v>6</v>
      </c>
    </row>
    <row r="25" spans="1:64" ht="30" hidden="1" customHeight="1">
      <c r="A25" s="143"/>
      <c r="B25" s="66" t="s">
        <v>23</v>
      </c>
      <c r="C25" s="66">
        <f>'[1]جنسية عام ت'!D25+'[1]جنسية عام ف2'!D25+'[1]جنسية عام ف1'!D25</f>
        <v>0</v>
      </c>
      <c r="D25" s="66">
        <f>'[1]جنسية عام ت'!E25+'[1]جنسية عام ف2'!E25+'[1]جنسية عام ف1'!E25</f>
        <v>0</v>
      </c>
      <c r="E25" s="66">
        <f>'[1]جنسية عام ت'!F25+'[1]جنسية عام ف2'!F25+'[1]جنسية عام ف1'!F25</f>
        <v>0</v>
      </c>
      <c r="F25" s="66">
        <f>'[1]جنسية عام ت'!G25+'[1]جنسية عام ف2'!G25+'[1]جنسية عام ف1'!G25</f>
        <v>0</v>
      </c>
      <c r="G25" s="66">
        <f>'[1]جنسية عام ت'!H25+'[1]جنسية عام ف2'!H25+'[1]جنسية عام ف1'!H25</f>
        <v>0</v>
      </c>
      <c r="H25" s="66">
        <f>'[1]جنسية عام ت'!I25+'[1]جنسية عام ف2'!I25+'[1]جنسية عام ف1'!I25</f>
        <v>0</v>
      </c>
      <c r="I25" s="66">
        <f>'[1]جنسية عام ت'!J25+'[1]جنسية عام ف2'!J25+'[1]جنسية عام ف1'!J25</f>
        <v>0</v>
      </c>
      <c r="J25" s="66">
        <f>'[1]جنسية عام ت'!K25+'[1]جنسية عام ف2'!K25+'[1]جنسية عام ف1'!K25</f>
        <v>0</v>
      </c>
      <c r="K25" s="66">
        <f>'[1]جنسية عام ت'!L25+'[1]جنسية عام ف2'!L25+'[1]جنسية عام ف1'!L25</f>
        <v>0</v>
      </c>
      <c r="L25" s="66">
        <f>'[1]جنسية عام ت'!M25+'[1]جنسية عام ف2'!M25+'[1]جنسية عام ف1'!M25</f>
        <v>0</v>
      </c>
      <c r="M25" s="66">
        <f>'[1]جنسية عام ت'!N25+'[1]جنسية عام ف2'!N25+'[1]جنسية عام ف1'!N25</f>
        <v>0</v>
      </c>
      <c r="N25" s="66">
        <f>'[1]جنسية عام ت'!O25+'[1]جنسية عام ف2'!O25+'[1]جنسية عام ف1'!O25</f>
        <v>0</v>
      </c>
      <c r="O25" s="66">
        <f>'[1]جنسية عام ت'!P25+'[1]جنسية عام ف2'!P25+'[1]جنسية عام ف1'!P25</f>
        <v>0</v>
      </c>
      <c r="P25" s="66">
        <f>'[1]جنسية عام ت'!Q25+'[1]جنسية عام ف2'!Q25+'[1]جنسية عام ف1'!Q25</f>
        <v>0</v>
      </c>
      <c r="Q25" s="67">
        <f t="shared" si="0"/>
        <v>0</v>
      </c>
      <c r="R25" s="67">
        <f t="shared" si="0"/>
        <v>0</v>
      </c>
      <c r="S25" s="67">
        <f t="shared" si="1"/>
        <v>0</v>
      </c>
    </row>
    <row r="26" spans="1:64" s="77" customFormat="1" ht="30" hidden="1" customHeight="1">
      <c r="A26" s="143"/>
      <c r="B26" s="91" t="s">
        <v>24</v>
      </c>
      <c r="C26" s="91">
        <f>C25+C24+C23</f>
        <v>1</v>
      </c>
      <c r="D26" s="91">
        <f t="shared" ref="D26:P26" si="6">D25+D24+D23</f>
        <v>5</v>
      </c>
      <c r="E26" s="91">
        <f t="shared" si="6"/>
        <v>0</v>
      </c>
      <c r="F26" s="91">
        <f t="shared" si="6"/>
        <v>0</v>
      </c>
      <c r="G26" s="91">
        <f t="shared" si="6"/>
        <v>0</v>
      </c>
      <c r="H26" s="91">
        <f t="shared" si="6"/>
        <v>0</v>
      </c>
      <c r="I26" s="91">
        <f t="shared" si="6"/>
        <v>0</v>
      </c>
      <c r="J26" s="91">
        <f t="shared" si="6"/>
        <v>0</v>
      </c>
      <c r="K26" s="91">
        <f t="shared" si="6"/>
        <v>0</v>
      </c>
      <c r="L26" s="91">
        <f t="shared" si="6"/>
        <v>0</v>
      </c>
      <c r="M26" s="91">
        <f t="shared" si="6"/>
        <v>0</v>
      </c>
      <c r="N26" s="91">
        <f t="shared" si="6"/>
        <v>0</v>
      </c>
      <c r="O26" s="91">
        <f t="shared" si="6"/>
        <v>0</v>
      </c>
      <c r="P26" s="91">
        <f t="shared" si="6"/>
        <v>0</v>
      </c>
      <c r="Q26" s="67">
        <f t="shared" si="0"/>
        <v>1</v>
      </c>
      <c r="R26" s="67">
        <f t="shared" si="0"/>
        <v>5</v>
      </c>
      <c r="S26" s="67">
        <f t="shared" si="1"/>
        <v>6</v>
      </c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70"/>
      <c r="AZ26" s="70"/>
      <c r="BA26" s="70"/>
      <c r="BB26" s="70"/>
      <c r="BC26" s="70"/>
      <c r="BD26" s="70"/>
      <c r="BE26" s="70"/>
      <c r="BF26" s="70"/>
      <c r="BG26" s="70"/>
      <c r="BH26" s="70"/>
      <c r="BI26" s="70"/>
      <c r="BJ26" s="70"/>
      <c r="BK26" s="70"/>
      <c r="BL26" s="70"/>
    </row>
    <row r="27" spans="1:64" ht="30" customHeight="1">
      <c r="A27" s="143" t="s">
        <v>29</v>
      </c>
      <c r="B27" s="66" t="s">
        <v>21</v>
      </c>
      <c r="C27" s="66">
        <f>'[1]جنسية عام ت'!D27+'[1]جنسية عام ف2'!D27+'[1]جنسية عام ف1'!D27</f>
        <v>0</v>
      </c>
      <c r="D27" s="66">
        <f>'[1]جنسية عام ت'!E27+'[1]جنسية عام ف2'!E27+'[1]جنسية عام ف1'!E27</f>
        <v>0</v>
      </c>
      <c r="E27" s="66">
        <f>'[1]جنسية عام ت'!F27+'[1]جنسية عام ف2'!F27+'[1]جنسية عام ف1'!F27</f>
        <v>0</v>
      </c>
      <c r="F27" s="66">
        <f>'[1]جنسية عام ت'!G27+'[1]جنسية عام ف2'!G27+'[1]جنسية عام ف1'!G27</f>
        <v>0</v>
      </c>
      <c r="G27" s="66">
        <f>'[1]جنسية عام ت'!H27+'[1]جنسية عام ف2'!H27+'[1]جنسية عام ف1'!H27</f>
        <v>0</v>
      </c>
      <c r="H27" s="66">
        <f>'[1]جنسية عام ت'!I27+'[1]جنسية عام ف2'!I27+'[1]جنسية عام ف1'!I27</f>
        <v>0</v>
      </c>
      <c r="I27" s="66">
        <f>'[1]جنسية عام ت'!J27+'[1]جنسية عام ف2'!J27+'[1]جنسية عام ف1'!J27</f>
        <v>0</v>
      </c>
      <c r="J27" s="66">
        <f>'[1]جنسية عام ت'!K27+'[1]جنسية عام ف2'!K27+'[1]جنسية عام ف1'!K27</f>
        <v>0</v>
      </c>
      <c r="K27" s="66">
        <f>'[1]جنسية عام ت'!L27+'[1]جنسية عام ف2'!L27+'[1]جنسية عام ف1'!L27</f>
        <v>0</v>
      </c>
      <c r="L27" s="66">
        <f>'[1]جنسية عام ت'!M27+'[1]جنسية عام ف2'!M27+'[1]جنسية عام ف1'!M27</f>
        <v>0</v>
      </c>
      <c r="M27" s="66">
        <f>'[1]جنسية عام ت'!N27+'[1]جنسية عام ف2'!N27+'[1]جنسية عام ف1'!N27</f>
        <v>0</v>
      </c>
      <c r="N27" s="66">
        <f>'[1]جنسية عام ت'!O27+'[1]جنسية عام ف2'!O27+'[1]جنسية عام ف1'!O27</f>
        <v>0</v>
      </c>
      <c r="O27" s="66">
        <f>'[1]جنسية عام ت'!P27+'[1]جنسية عام ف2'!P27+'[1]جنسية عام ف1'!P27</f>
        <v>0</v>
      </c>
      <c r="P27" s="66">
        <f>'[1]جنسية عام ت'!Q27+'[1]جنسية عام ف2'!Q27+'[1]جنسية عام ف1'!Q27</f>
        <v>0</v>
      </c>
      <c r="Q27" s="67">
        <f t="shared" si="0"/>
        <v>0</v>
      </c>
      <c r="R27" s="67">
        <f t="shared" si="0"/>
        <v>0</v>
      </c>
      <c r="S27" s="67">
        <f t="shared" si="1"/>
        <v>0</v>
      </c>
    </row>
    <row r="28" spans="1:64" ht="30" hidden="1" customHeight="1">
      <c r="A28" s="143"/>
      <c r="B28" s="66" t="s">
        <v>22</v>
      </c>
      <c r="C28" s="66">
        <f>'[1]جنسية عام ت'!D28+'[1]جنسية عام ف2'!D28+'[1]جنسية عام ف1'!D28</f>
        <v>1</v>
      </c>
      <c r="D28" s="66">
        <f>'[1]جنسية عام ت'!E28+'[1]جنسية عام ف2'!E28+'[1]جنسية عام ف1'!E28</f>
        <v>6</v>
      </c>
      <c r="E28" s="66">
        <f>'[1]جنسية عام ت'!F28+'[1]جنسية عام ف2'!F28+'[1]جنسية عام ف1'!F28</f>
        <v>0</v>
      </c>
      <c r="F28" s="66">
        <f>'[1]جنسية عام ت'!G28+'[1]جنسية عام ف2'!G28+'[1]جنسية عام ف1'!G28</f>
        <v>0</v>
      </c>
      <c r="G28" s="66">
        <f>'[1]جنسية عام ت'!H28+'[1]جنسية عام ف2'!H28+'[1]جنسية عام ف1'!H28</f>
        <v>0</v>
      </c>
      <c r="H28" s="66">
        <f>'[1]جنسية عام ت'!I28+'[1]جنسية عام ف2'!I28+'[1]جنسية عام ف1'!I28</f>
        <v>0</v>
      </c>
      <c r="I28" s="66">
        <f>'[1]جنسية عام ت'!J28+'[1]جنسية عام ف2'!J28+'[1]جنسية عام ف1'!J28</f>
        <v>0</v>
      </c>
      <c r="J28" s="66">
        <f>'[1]جنسية عام ت'!K28+'[1]جنسية عام ف2'!K28+'[1]جنسية عام ف1'!K28</f>
        <v>0</v>
      </c>
      <c r="K28" s="66">
        <f>'[1]جنسية عام ت'!L28+'[1]جنسية عام ف2'!L28+'[1]جنسية عام ف1'!L28</f>
        <v>0</v>
      </c>
      <c r="L28" s="66">
        <f>'[1]جنسية عام ت'!M28+'[1]جنسية عام ف2'!M28+'[1]جنسية عام ف1'!M28</f>
        <v>0</v>
      </c>
      <c r="M28" s="66">
        <f>'[1]جنسية عام ت'!N28+'[1]جنسية عام ف2'!N28+'[1]جنسية عام ف1'!N28</f>
        <v>0</v>
      </c>
      <c r="N28" s="66">
        <f>'[1]جنسية عام ت'!O28+'[1]جنسية عام ف2'!O28+'[1]جنسية عام ف1'!O28</f>
        <v>0</v>
      </c>
      <c r="O28" s="66">
        <f>'[1]جنسية عام ت'!P28+'[1]جنسية عام ف2'!P28+'[1]جنسية عام ف1'!P28</f>
        <v>0</v>
      </c>
      <c r="P28" s="66">
        <f>'[1]جنسية عام ت'!Q28+'[1]جنسية عام ف2'!Q28+'[1]جنسية عام ف1'!Q28</f>
        <v>0</v>
      </c>
      <c r="Q28" s="67">
        <f t="shared" si="0"/>
        <v>1</v>
      </c>
      <c r="R28" s="67">
        <f t="shared" si="0"/>
        <v>6</v>
      </c>
      <c r="S28" s="67">
        <f t="shared" si="1"/>
        <v>7</v>
      </c>
    </row>
    <row r="29" spans="1:64" ht="30" hidden="1" customHeight="1">
      <c r="A29" s="143"/>
      <c r="B29" s="66" t="s">
        <v>23</v>
      </c>
      <c r="C29" s="66">
        <f>'[1]جنسية عام ت'!D29+'[1]جنسية عام ف2'!D29+'[1]جنسية عام ف1'!D29</f>
        <v>1</v>
      </c>
      <c r="D29" s="66">
        <f>'[1]جنسية عام ت'!E29+'[1]جنسية عام ف2'!E29+'[1]جنسية عام ف1'!E29</f>
        <v>0</v>
      </c>
      <c r="E29" s="66">
        <f>'[1]جنسية عام ت'!F29+'[1]جنسية عام ف2'!F29+'[1]جنسية عام ف1'!F29</f>
        <v>0</v>
      </c>
      <c r="F29" s="66">
        <f>'[1]جنسية عام ت'!G29+'[1]جنسية عام ف2'!G29+'[1]جنسية عام ف1'!G29</f>
        <v>0</v>
      </c>
      <c r="G29" s="66">
        <f>'[1]جنسية عام ت'!H29+'[1]جنسية عام ف2'!H29+'[1]جنسية عام ف1'!H29</f>
        <v>0</v>
      </c>
      <c r="H29" s="66">
        <f>'[1]جنسية عام ت'!I29+'[1]جنسية عام ف2'!I29+'[1]جنسية عام ف1'!I29</f>
        <v>0</v>
      </c>
      <c r="I29" s="66">
        <f>'[1]جنسية عام ت'!J29+'[1]جنسية عام ف2'!J29+'[1]جنسية عام ف1'!J29</f>
        <v>0</v>
      </c>
      <c r="J29" s="66">
        <f>'[1]جنسية عام ت'!K29+'[1]جنسية عام ف2'!K29+'[1]جنسية عام ف1'!K29</f>
        <v>0</v>
      </c>
      <c r="K29" s="66">
        <f>'[1]جنسية عام ت'!L29+'[1]جنسية عام ف2'!L29+'[1]جنسية عام ف1'!L29</f>
        <v>0</v>
      </c>
      <c r="L29" s="66">
        <f>'[1]جنسية عام ت'!M29+'[1]جنسية عام ف2'!M29+'[1]جنسية عام ف1'!M29</f>
        <v>0</v>
      </c>
      <c r="M29" s="66">
        <f>'[1]جنسية عام ت'!N29+'[1]جنسية عام ف2'!N29+'[1]جنسية عام ف1'!N29</f>
        <v>0</v>
      </c>
      <c r="N29" s="66">
        <f>'[1]جنسية عام ت'!O29+'[1]جنسية عام ف2'!O29+'[1]جنسية عام ف1'!O29</f>
        <v>0</v>
      </c>
      <c r="O29" s="66">
        <f>'[1]جنسية عام ت'!P29+'[1]جنسية عام ف2'!P29+'[1]جنسية عام ف1'!P29</f>
        <v>0</v>
      </c>
      <c r="P29" s="66">
        <f>'[1]جنسية عام ت'!Q29+'[1]جنسية عام ف2'!Q29+'[1]جنسية عام ف1'!Q29</f>
        <v>0</v>
      </c>
      <c r="Q29" s="67">
        <f t="shared" si="0"/>
        <v>1</v>
      </c>
      <c r="R29" s="67">
        <f t="shared" si="0"/>
        <v>0</v>
      </c>
      <c r="S29" s="67">
        <f t="shared" si="1"/>
        <v>1</v>
      </c>
    </row>
    <row r="30" spans="1:64" s="77" customFormat="1" ht="30" hidden="1" customHeight="1">
      <c r="A30" s="143"/>
      <c r="B30" s="91" t="s">
        <v>24</v>
      </c>
      <c r="C30" s="91">
        <f>C29+C28+C27</f>
        <v>2</v>
      </c>
      <c r="D30" s="91">
        <f t="shared" ref="D30:P30" si="7">D29+D28+D27</f>
        <v>6</v>
      </c>
      <c r="E30" s="91">
        <f t="shared" si="7"/>
        <v>0</v>
      </c>
      <c r="F30" s="91">
        <f t="shared" si="7"/>
        <v>0</v>
      </c>
      <c r="G30" s="91">
        <f t="shared" si="7"/>
        <v>0</v>
      </c>
      <c r="H30" s="91">
        <f t="shared" si="7"/>
        <v>0</v>
      </c>
      <c r="I30" s="91">
        <f t="shared" si="7"/>
        <v>0</v>
      </c>
      <c r="J30" s="91">
        <f t="shared" si="7"/>
        <v>0</v>
      </c>
      <c r="K30" s="91">
        <f t="shared" si="7"/>
        <v>0</v>
      </c>
      <c r="L30" s="91">
        <f t="shared" si="7"/>
        <v>0</v>
      </c>
      <c r="M30" s="91">
        <f t="shared" si="7"/>
        <v>0</v>
      </c>
      <c r="N30" s="91">
        <f t="shared" si="7"/>
        <v>0</v>
      </c>
      <c r="O30" s="91">
        <f t="shared" si="7"/>
        <v>0</v>
      </c>
      <c r="P30" s="91">
        <f t="shared" si="7"/>
        <v>0</v>
      </c>
      <c r="Q30" s="67">
        <f t="shared" si="0"/>
        <v>2</v>
      </c>
      <c r="R30" s="67">
        <f t="shared" si="0"/>
        <v>6</v>
      </c>
      <c r="S30" s="67">
        <f t="shared" si="1"/>
        <v>8</v>
      </c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</row>
    <row r="31" spans="1:64" ht="30" customHeight="1">
      <c r="A31" s="144" t="s">
        <v>30</v>
      </c>
      <c r="B31" s="66" t="s">
        <v>21</v>
      </c>
      <c r="C31" s="66">
        <f>'[1]جنسية عام ت'!D31+'[1]جنسية عام ف2'!D31+'[1]جنسية عام ف1'!D31</f>
        <v>3</v>
      </c>
      <c r="D31" s="66">
        <f>'[1]جنسية عام ت'!E31+'[1]جنسية عام ف2'!E31+'[1]جنسية عام ف1'!E31</f>
        <v>2</v>
      </c>
      <c r="E31" s="66">
        <f>'[1]جنسية عام ت'!F31+'[1]جنسية عام ف2'!F31+'[1]جنسية عام ف1'!F31</f>
        <v>0</v>
      </c>
      <c r="F31" s="66">
        <f>'[1]جنسية عام ت'!G31+'[1]جنسية عام ف2'!G31+'[1]جنسية عام ف1'!G31</f>
        <v>0</v>
      </c>
      <c r="G31" s="66">
        <f>'[1]جنسية عام ت'!H31+'[1]جنسية عام ف2'!H31+'[1]جنسية عام ف1'!H31</f>
        <v>0</v>
      </c>
      <c r="H31" s="66">
        <f>'[1]جنسية عام ت'!I31+'[1]جنسية عام ف2'!I31+'[1]جنسية عام ف1'!I31</f>
        <v>0</v>
      </c>
      <c r="I31" s="66">
        <f>'[1]جنسية عام ت'!J31+'[1]جنسية عام ف2'!J31+'[1]جنسية عام ف1'!J31</f>
        <v>0</v>
      </c>
      <c r="J31" s="66">
        <f>'[1]جنسية عام ت'!K31+'[1]جنسية عام ف2'!K31+'[1]جنسية عام ف1'!K31</f>
        <v>0</v>
      </c>
      <c r="K31" s="66">
        <f>'[1]جنسية عام ت'!L31+'[1]جنسية عام ف2'!L31+'[1]جنسية عام ف1'!L31</f>
        <v>0</v>
      </c>
      <c r="L31" s="66">
        <f>'[1]جنسية عام ت'!M31+'[1]جنسية عام ف2'!M31+'[1]جنسية عام ف1'!M31</f>
        <v>0</v>
      </c>
      <c r="M31" s="66">
        <f>'[1]جنسية عام ت'!N31+'[1]جنسية عام ف2'!N31+'[1]جنسية عام ف1'!N31</f>
        <v>0</v>
      </c>
      <c r="N31" s="66">
        <f>'[1]جنسية عام ت'!O31+'[1]جنسية عام ف2'!O31+'[1]جنسية عام ف1'!O31</f>
        <v>0</v>
      </c>
      <c r="O31" s="66">
        <f>'[1]جنسية عام ت'!P31+'[1]جنسية عام ف2'!P31+'[1]جنسية عام ف1'!P31</f>
        <v>0</v>
      </c>
      <c r="P31" s="66">
        <f>'[1]جنسية عام ت'!Q31+'[1]جنسية عام ف2'!Q31+'[1]جنسية عام ف1'!Q31</f>
        <v>0</v>
      </c>
      <c r="Q31" s="67">
        <f t="shared" si="0"/>
        <v>3</v>
      </c>
      <c r="R31" s="67">
        <f t="shared" si="0"/>
        <v>2</v>
      </c>
      <c r="S31" s="67">
        <f t="shared" si="1"/>
        <v>5</v>
      </c>
    </row>
    <row r="32" spans="1:64" ht="30" hidden="1" customHeight="1">
      <c r="A32" s="144"/>
      <c r="B32" s="66" t="s">
        <v>22</v>
      </c>
      <c r="C32" s="66">
        <f>'[1]جنسية عام ت'!D32+'[1]جنسية عام ف2'!D32+'[1]جنسية عام ف1'!D32</f>
        <v>5</v>
      </c>
      <c r="D32" s="66">
        <f>'[1]جنسية عام ت'!E32+'[1]جنسية عام ف2'!E32+'[1]جنسية عام ف1'!E32</f>
        <v>4</v>
      </c>
      <c r="E32" s="66">
        <f>'[1]جنسية عام ت'!F32+'[1]جنسية عام ف2'!F32+'[1]جنسية عام ف1'!F32</f>
        <v>0</v>
      </c>
      <c r="F32" s="66">
        <f>'[1]جنسية عام ت'!G32+'[1]جنسية عام ف2'!G32+'[1]جنسية عام ف1'!G32</f>
        <v>0</v>
      </c>
      <c r="G32" s="66">
        <f>'[1]جنسية عام ت'!H32+'[1]جنسية عام ف2'!H32+'[1]جنسية عام ف1'!H32</f>
        <v>0</v>
      </c>
      <c r="H32" s="66">
        <f>'[1]جنسية عام ت'!I32+'[1]جنسية عام ف2'!I32+'[1]جنسية عام ف1'!I32</f>
        <v>0</v>
      </c>
      <c r="I32" s="66">
        <f>'[1]جنسية عام ت'!J32+'[1]جنسية عام ف2'!J32+'[1]جنسية عام ف1'!J32</f>
        <v>0</v>
      </c>
      <c r="J32" s="66">
        <f>'[1]جنسية عام ت'!K32+'[1]جنسية عام ف2'!K32+'[1]جنسية عام ف1'!K32</f>
        <v>0</v>
      </c>
      <c r="K32" s="66">
        <f>'[1]جنسية عام ت'!L32+'[1]جنسية عام ف2'!L32+'[1]جنسية عام ف1'!L32</f>
        <v>0</v>
      </c>
      <c r="L32" s="66">
        <f>'[1]جنسية عام ت'!M32+'[1]جنسية عام ف2'!M32+'[1]جنسية عام ف1'!M32</f>
        <v>0</v>
      </c>
      <c r="M32" s="66">
        <f>'[1]جنسية عام ت'!N32+'[1]جنسية عام ف2'!N32+'[1]جنسية عام ف1'!N32</f>
        <v>0</v>
      </c>
      <c r="N32" s="66">
        <f>'[1]جنسية عام ت'!O32+'[1]جنسية عام ف2'!O32+'[1]جنسية عام ف1'!O32</f>
        <v>0</v>
      </c>
      <c r="O32" s="66">
        <f>'[1]جنسية عام ت'!P32+'[1]جنسية عام ف2'!P32+'[1]جنسية عام ف1'!P32</f>
        <v>0</v>
      </c>
      <c r="P32" s="66">
        <f>'[1]جنسية عام ت'!Q32+'[1]جنسية عام ف2'!Q32+'[1]جنسية عام ف1'!Q32</f>
        <v>0</v>
      </c>
      <c r="Q32" s="67">
        <f t="shared" si="0"/>
        <v>5</v>
      </c>
      <c r="R32" s="67">
        <f t="shared" si="0"/>
        <v>4</v>
      </c>
      <c r="S32" s="67">
        <f t="shared" si="1"/>
        <v>9</v>
      </c>
    </row>
    <row r="33" spans="1:64" ht="35.25" hidden="1" customHeight="1">
      <c r="A33" s="144"/>
      <c r="B33" s="66" t="s">
        <v>23</v>
      </c>
      <c r="C33" s="66">
        <f>'[1]جنسية عام ت'!D33+'[1]جنسية عام ف2'!D33+'[1]جنسية عام ف1'!D33</f>
        <v>0</v>
      </c>
      <c r="D33" s="66">
        <f>'[1]جنسية عام ت'!E33+'[1]جنسية عام ف2'!E33+'[1]جنسية عام ف1'!E33</f>
        <v>0</v>
      </c>
      <c r="E33" s="66">
        <f>'[1]جنسية عام ت'!F33+'[1]جنسية عام ف2'!F33+'[1]جنسية عام ف1'!F33</f>
        <v>0</v>
      </c>
      <c r="F33" s="66">
        <f>'[1]جنسية عام ت'!G33+'[1]جنسية عام ف2'!G33+'[1]جنسية عام ف1'!G33</f>
        <v>0</v>
      </c>
      <c r="G33" s="66">
        <f>'[1]جنسية عام ت'!H33+'[1]جنسية عام ف2'!H33+'[1]جنسية عام ف1'!H33</f>
        <v>0</v>
      </c>
      <c r="H33" s="66">
        <f>'[1]جنسية عام ت'!I33+'[1]جنسية عام ف2'!I33+'[1]جنسية عام ف1'!I33</f>
        <v>0</v>
      </c>
      <c r="I33" s="91">
        <f>'[1]جنسية عام ت'!J33+'[1]جنسية عام ف2'!J33+'[1]جنسية عام ف1'!J33</f>
        <v>0</v>
      </c>
      <c r="J33" s="66">
        <f>'[1]جنسية عام ت'!K33+'[1]جنسية عام ف2'!K33+'[1]جنسية عام ف1'!K33</f>
        <v>0</v>
      </c>
      <c r="K33" s="66">
        <f>'[1]جنسية عام ت'!L33+'[1]جنسية عام ف2'!L33+'[1]جنسية عام ف1'!L33</f>
        <v>0</v>
      </c>
      <c r="L33" s="66">
        <f>'[1]جنسية عام ت'!M33+'[1]جنسية عام ف2'!M33+'[1]جنسية عام ف1'!M33</f>
        <v>0</v>
      </c>
      <c r="M33" s="66">
        <f>'[1]جنسية عام ت'!N33+'[1]جنسية عام ف2'!N33+'[1]جنسية عام ف1'!N33</f>
        <v>0</v>
      </c>
      <c r="N33" s="66">
        <f>'[1]جنسية عام ت'!O33+'[1]جنسية عام ف2'!O33+'[1]جنسية عام ف1'!O33</f>
        <v>0</v>
      </c>
      <c r="O33" s="66">
        <f>'[1]جنسية عام ت'!P33+'[1]جنسية عام ف2'!P33+'[1]جنسية عام ف1'!P33</f>
        <v>0</v>
      </c>
      <c r="P33" s="66">
        <f>'[1]جنسية عام ت'!Q33+'[1]جنسية عام ف2'!Q33+'[1]جنسية عام ف1'!Q33</f>
        <v>0</v>
      </c>
      <c r="Q33" s="67">
        <f t="shared" si="0"/>
        <v>0</v>
      </c>
      <c r="R33" s="67">
        <f t="shared" si="0"/>
        <v>0</v>
      </c>
      <c r="S33" s="67">
        <f t="shared" si="1"/>
        <v>0</v>
      </c>
    </row>
    <row r="34" spans="1:64" s="77" customFormat="1" ht="30" hidden="1" customHeight="1">
      <c r="A34" s="144"/>
      <c r="B34" s="91" t="s">
        <v>24</v>
      </c>
      <c r="C34" s="91">
        <f>C33+C32+C31</f>
        <v>8</v>
      </c>
      <c r="D34" s="91">
        <f t="shared" ref="D34:P34" si="8">D33+D32+D31</f>
        <v>6</v>
      </c>
      <c r="E34" s="91">
        <f t="shared" si="8"/>
        <v>0</v>
      </c>
      <c r="F34" s="91">
        <f t="shared" si="8"/>
        <v>0</v>
      </c>
      <c r="G34" s="91">
        <f t="shared" si="8"/>
        <v>0</v>
      </c>
      <c r="H34" s="91">
        <f t="shared" si="8"/>
        <v>0</v>
      </c>
      <c r="I34" s="91">
        <f t="shared" si="8"/>
        <v>0</v>
      </c>
      <c r="J34" s="91">
        <f t="shared" si="8"/>
        <v>0</v>
      </c>
      <c r="K34" s="91">
        <f t="shared" si="8"/>
        <v>0</v>
      </c>
      <c r="L34" s="91">
        <f t="shared" si="8"/>
        <v>0</v>
      </c>
      <c r="M34" s="91">
        <f t="shared" si="8"/>
        <v>0</v>
      </c>
      <c r="N34" s="91">
        <f t="shared" si="8"/>
        <v>0</v>
      </c>
      <c r="O34" s="91">
        <f t="shared" si="8"/>
        <v>0</v>
      </c>
      <c r="P34" s="91">
        <f t="shared" si="8"/>
        <v>0</v>
      </c>
      <c r="Q34" s="67">
        <f t="shared" si="0"/>
        <v>8</v>
      </c>
      <c r="R34" s="67">
        <f t="shared" si="0"/>
        <v>6</v>
      </c>
      <c r="S34" s="67">
        <f t="shared" si="1"/>
        <v>14</v>
      </c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</row>
    <row r="35" spans="1:64" ht="30" customHeight="1">
      <c r="A35" s="144" t="s">
        <v>31</v>
      </c>
      <c r="B35" s="66" t="s">
        <v>21</v>
      </c>
      <c r="C35" s="66">
        <f>'[1]جنسية عام ت'!D35+'[1]جنسية عام ف2'!D35+'[1]جنسية عام ف1'!D35</f>
        <v>0</v>
      </c>
      <c r="D35" s="66">
        <f>'[1]جنسية عام ت'!E35+'[1]جنسية عام ف2'!E35+'[1]جنسية عام ف1'!E35</f>
        <v>0</v>
      </c>
      <c r="E35" s="66">
        <f>'[1]جنسية عام ت'!F35+'[1]جنسية عام ف2'!F35+'[1]جنسية عام ف1'!F35</f>
        <v>0</v>
      </c>
      <c r="F35" s="66">
        <f>'[1]جنسية عام ت'!G35+'[1]جنسية عام ف2'!G35+'[1]جنسية عام ف1'!G35</f>
        <v>0</v>
      </c>
      <c r="G35" s="66">
        <f>'[1]جنسية عام ت'!H35+'[1]جنسية عام ف2'!H35+'[1]جنسية عام ف1'!H35</f>
        <v>0</v>
      </c>
      <c r="H35" s="66">
        <f>'[1]جنسية عام ت'!I35+'[1]جنسية عام ف2'!I35+'[1]جنسية عام ف1'!I35</f>
        <v>0</v>
      </c>
      <c r="I35" s="66">
        <f>'[1]جنسية عام ت'!J35+'[1]جنسية عام ف2'!J35+'[1]جنسية عام ف1'!J35</f>
        <v>0</v>
      </c>
      <c r="J35" s="66">
        <f>'[1]جنسية عام ت'!K35+'[1]جنسية عام ف2'!K35+'[1]جنسية عام ف1'!K35</f>
        <v>0</v>
      </c>
      <c r="K35" s="66">
        <f>'[1]جنسية عام ت'!L35+'[1]جنسية عام ف2'!L35+'[1]جنسية عام ف1'!L35</f>
        <v>0</v>
      </c>
      <c r="L35" s="66">
        <f>'[1]جنسية عام ت'!M35+'[1]جنسية عام ف2'!M35+'[1]جنسية عام ف1'!M35</f>
        <v>0</v>
      </c>
      <c r="M35" s="66">
        <f>'[1]جنسية عام ت'!N35+'[1]جنسية عام ف2'!N35+'[1]جنسية عام ف1'!N35</f>
        <v>0</v>
      </c>
      <c r="N35" s="66">
        <f>'[1]جنسية عام ت'!O35+'[1]جنسية عام ف2'!O35+'[1]جنسية عام ف1'!O35</f>
        <v>0</v>
      </c>
      <c r="O35" s="66">
        <f>'[1]جنسية عام ت'!P35+'[1]جنسية عام ف2'!P35+'[1]جنسية عام ف1'!P35</f>
        <v>0</v>
      </c>
      <c r="P35" s="66">
        <f>'[1]جنسية عام ت'!Q35+'[1]جنسية عام ف2'!Q35+'[1]جنسية عام ف1'!Q35</f>
        <v>0</v>
      </c>
      <c r="Q35" s="67">
        <f t="shared" si="0"/>
        <v>0</v>
      </c>
      <c r="R35" s="67">
        <f t="shared" si="0"/>
        <v>0</v>
      </c>
      <c r="S35" s="67">
        <f t="shared" si="1"/>
        <v>0</v>
      </c>
    </row>
    <row r="36" spans="1:64" ht="30" hidden="1" customHeight="1">
      <c r="A36" s="144"/>
      <c r="B36" s="66" t="s">
        <v>22</v>
      </c>
      <c r="C36" s="66">
        <f>'[1]جنسية عام ت'!D36+'[1]جنسية عام ف2'!D36+'[1]جنسية عام ف1'!D36</f>
        <v>2</v>
      </c>
      <c r="D36" s="66">
        <f>'[1]جنسية عام ت'!E36+'[1]جنسية عام ف2'!E36+'[1]جنسية عام ف1'!E36</f>
        <v>6</v>
      </c>
      <c r="E36" s="66">
        <f>'[1]جنسية عام ت'!F36+'[1]جنسية عام ف2'!F36+'[1]جنسية عام ف1'!F36</f>
        <v>0</v>
      </c>
      <c r="F36" s="66">
        <f>'[1]جنسية عام ت'!G36+'[1]جنسية عام ف2'!G36+'[1]جنسية عام ف1'!G36</f>
        <v>0</v>
      </c>
      <c r="G36" s="66">
        <f>'[1]جنسية عام ت'!H36+'[1]جنسية عام ف2'!H36+'[1]جنسية عام ف1'!H36</f>
        <v>0</v>
      </c>
      <c r="H36" s="66">
        <f>'[1]جنسية عام ت'!I36+'[1]جنسية عام ف2'!I36+'[1]جنسية عام ف1'!I36</f>
        <v>0</v>
      </c>
      <c r="I36" s="66">
        <f>'[1]جنسية عام ت'!J36+'[1]جنسية عام ف2'!J36+'[1]جنسية عام ف1'!J36</f>
        <v>0</v>
      </c>
      <c r="J36" s="66">
        <f>'[1]جنسية عام ت'!K36+'[1]جنسية عام ف2'!K36+'[1]جنسية عام ف1'!K36</f>
        <v>0</v>
      </c>
      <c r="K36" s="66">
        <f>'[1]جنسية عام ت'!L36+'[1]جنسية عام ف2'!L36+'[1]جنسية عام ف1'!L36</f>
        <v>0</v>
      </c>
      <c r="L36" s="66">
        <f>'[1]جنسية عام ت'!M36+'[1]جنسية عام ف2'!M36+'[1]جنسية عام ف1'!M36</f>
        <v>0</v>
      </c>
      <c r="M36" s="66">
        <f>'[1]جنسية عام ت'!N36+'[1]جنسية عام ف2'!N36+'[1]جنسية عام ف1'!N36</f>
        <v>0</v>
      </c>
      <c r="N36" s="66">
        <f>'[1]جنسية عام ت'!O36+'[1]جنسية عام ف2'!O36+'[1]جنسية عام ف1'!O36</f>
        <v>0</v>
      </c>
      <c r="O36" s="66">
        <f>'[1]جنسية عام ت'!P36+'[1]جنسية عام ف2'!P36+'[1]جنسية عام ف1'!P36</f>
        <v>0</v>
      </c>
      <c r="P36" s="66">
        <f>'[1]جنسية عام ت'!Q36+'[1]جنسية عام ف2'!Q36+'[1]جنسية عام ف1'!Q36</f>
        <v>0</v>
      </c>
      <c r="Q36" s="67">
        <f t="shared" si="0"/>
        <v>2</v>
      </c>
      <c r="R36" s="67">
        <f t="shared" si="0"/>
        <v>6</v>
      </c>
      <c r="S36" s="67">
        <f t="shared" si="1"/>
        <v>8</v>
      </c>
    </row>
    <row r="37" spans="1:64" ht="30" hidden="1" customHeight="1">
      <c r="A37" s="144"/>
      <c r="B37" s="66" t="s">
        <v>23</v>
      </c>
      <c r="C37" s="66">
        <f>'[1]جنسية عام ت'!D37+'[1]جنسية عام ف2'!D37+'[1]جنسية عام ف1'!D37</f>
        <v>1</v>
      </c>
      <c r="D37" s="66">
        <f>'[1]جنسية عام ت'!E37+'[1]جنسية عام ف2'!E37+'[1]جنسية عام ف1'!E37</f>
        <v>0</v>
      </c>
      <c r="E37" s="66">
        <f>'[1]جنسية عام ت'!F37+'[1]جنسية عام ف2'!F37+'[1]جنسية عام ف1'!F37</f>
        <v>0</v>
      </c>
      <c r="F37" s="66">
        <f>'[1]جنسية عام ت'!G37+'[1]جنسية عام ف2'!G37+'[1]جنسية عام ف1'!G37</f>
        <v>0</v>
      </c>
      <c r="G37" s="66">
        <f>'[1]جنسية عام ت'!H37+'[1]جنسية عام ف2'!H37+'[1]جنسية عام ف1'!H37</f>
        <v>0</v>
      </c>
      <c r="H37" s="66">
        <f>'[1]جنسية عام ت'!I37+'[1]جنسية عام ف2'!I37+'[1]جنسية عام ف1'!I37</f>
        <v>0</v>
      </c>
      <c r="I37" s="66">
        <f>'[1]جنسية عام ت'!J37+'[1]جنسية عام ف2'!J37+'[1]جنسية عام ف1'!J37</f>
        <v>0</v>
      </c>
      <c r="J37" s="66">
        <f>'[1]جنسية عام ت'!K37+'[1]جنسية عام ف2'!K37+'[1]جنسية عام ف1'!K37</f>
        <v>0</v>
      </c>
      <c r="K37" s="66">
        <f>'[1]جنسية عام ت'!L37+'[1]جنسية عام ف2'!L37+'[1]جنسية عام ف1'!L37</f>
        <v>0</v>
      </c>
      <c r="L37" s="66">
        <f>'[1]جنسية عام ت'!M37+'[1]جنسية عام ف2'!M37+'[1]جنسية عام ف1'!M37</f>
        <v>0</v>
      </c>
      <c r="M37" s="66">
        <f>'[1]جنسية عام ت'!N37+'[1]جنسية عام ف2'!N37+'[1]جنسية عام ف1'!N37</f>
        <v>0</v>
      </c>
      <c r="N37" s="66">
        <f>'[1]جنسية عام ت'!O37+'[1]جنسية عام ف2'!O37+'[1]جنسية عام ف1'!O37</f>
        <v>0</v>
      </c>
      <c r="O37" s="66">
        <f>'[1]جنسية عام ت'!P37+'[1]جنسية عام ف2'!P37+'[1]جنسية عام ف1'!P37</f>
        <v>0</v>
      </c>
      <c r="P37" s="66">
        <f>'[1]جنسية عام ت'!Q37+'[1]جنسية عام ف2'!Q37+'[1]جنسية عام ف1'!Q37</f>
        <v>0</v>
      </c>
      <c r="Q37" s="67">
        <f t="shared" si="0"/>
        <v>1</v>
      </c>
      <c r="R37" s="67">
        <f t="shared" si="0"/>
        <v>0</v>
      </c>
      <c r="S37" s="67">
        <f t="shared" si="1"/>
        <v>1</v>
      </c>
    </row>
    <row r="38" spans="1:64" s="77" customFormat="1" ht="30" hidden="1" customHeight="1">
      <c r="A38" s="144"/>
      <c r="B38" s="91" t="s">
        <v>24</v>
      </c>
      <c r="C38" s="91">
        <f>C37+C36+C35</f>
        <v>3</v>
      </c>
      <c r="D38" s="91">
        <f>D37+D36+D35</f>
        <v>6</v>
      </c>
      <c r="E38" s="91">
        <f>E37+E36+E35</f>
        <v>0</v>
      </c>
      <c r="F38" s="91">
        <f>F37+F36+F35</f>
        <v>0</v>
      </c>
      <c r="G38" s="91">
        <f>G37+G36+G35</f>
        <v>0</v>
      </c>
      <c r="H38" s="91">
        <f t="shared" ref="H38:P38" si="9">H37+H36+H35</f>
        <v>0</v>
      </c>
      <c r="I38" s="91">
        <f t="shared" si="9"/>
        <v>0</v>
      </c>
      <c r="J38" s="91">
        <f t="shared" si="9"/>
        <v>0</v>
      </c>
      <c r="K38" s="91">
        <f t="shared" si="9"/>
        <v>0</v>
      </c>
      <c r="L38" s="91">
        <f t="shared" si="9"/>
        <v>0</v>
      </c>
      <c r="M38" s="91">
        <f t="shared" si="9"/>
        <v>0</v>
      </c>
      <c r="N38" s="91">
        <f t="shared" si="9"/>
        <v>0</v>
      </c>
      <c r="O38" s="91">
        <f t="shared" si="9"/>
        <v>0</v>
      </c>
      <c r="P38" s="91">
        <f t="shared" si="9"/>
        <v>0</v>
      </c>
      <c r="Q38" s="67">
        <f t="shared" si="0"/>
        <v>3</v>
      </c>
      <c r="R38" s="67">
        <f t="shared" si="0"/>
        <v>6</v>
      </c>
      <c r="S38" s="67">
        <f t="shared" si="1"/>
        <v>9</v>
      </c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</row>
    <row r="39" spans="1:64" ht="30" customHeight="1">
      <c r="A39" s="143" t="s">
        <v>32</v>
      </c>
      <c r="B39" s="66" t="s">
        <v>21</v>
      </c>
      <c r="C39" s="66">
        <f>'[1]جنسية عام ت'!D39+'[1]جنسية عام ف2'!D39+'[1]جنسية عام ف1'!D39</f>
        <v>0</v>
      </c>
      <c r="D39" s="66">
        <f>'[1]جنسية عام ت'!E39+'[1]جنسية عام ف2'!E39+'[1]جنسية عام ف1'!E39</f>
        <v>0</v>
      </c>
      <c r="E39" s="66">
        <f>'[1]جنسية عام ت'!F39+'[1]جنسية عام ف2'!F39+'[1]جنسية عام ف1'!F39</f>
        <v>0</v>
      </c>
      <c r="F39" s="66">
        <f>'[1]جنسية عام ت'!G39+'[1]جنسية عام ف2'!G39+'[1]جنسية عام ف1'!G39</f>
        <v>0</v>
      </c>
      <c r="G39" s="66">
        <f>'[1]جنسية عام ت'!H39+'[1]جنسية عام ف2'!H39+'[1]جنسية عام ف1'!H39</f>
        <v>0</v>
      </c>
      <c r="H39" s="66">
        <f>'[1]جنسية عام ت'!I39+'[1]جنسية عام ف2'!I39+'[1]جنسية عام ف1'!I39</f>
        <v>0</v>
      </c>
      <c r="I39" s="66">
        <f>'[1]جنسية عام ت'!J39+'[1]جنسية عام ف2'!J39+'[1]جنسية عام ف1'!J39</f>
        <v>0</v>
      </c>
      <c r="J39" s="66">
        <f>'[1]جنسية عام ت'!K39+'[1]جنسية عام ف2'!K39+'[1]جنسية عام ف1'!K39</f>
        <v>0</v>
      </c>
      <c r="K39" s="66">
        <f>'[1]جنسية عام ت'!L39+'[1]جنسية عام ف2'!L39+'[1]جنسية عام ف1'!L39</f>
        <v>0</v>
      </c>
      <c r="L39" s="66">
        <f>'[1]جنسية عام ت'!M39+'[1]جنسية عام ف2'!M39+'[1]جنسية عام ف1'!M39</f>
        <v>0</v>
      </c>
      <c r="M39" s="66">
        <f>'[1]جنسية عام ت'!N39+'[1]جنسية عام ف2'!N39+'[1]جنسية عام ف1'!N39</f>
        <v>0</v>
      </c>
      <c r="N39" s="66">
        <f>'[1]جنسية عام ت'!O39+'[1]جنسية عام ف2'!O39+'[1]جنسية عام ف1'!O39</f>
        <v>0</v>
      </c>
      <c r="O39" s="66">
        <f>'[1]جنسية عام ت'!P39+'[1]جنسية عام ف2'!P39+'[1]جنسية عام ف1'!P39</f>
        <v>0</v>
      </c>
      <c r="P39" s="66">
        <f>'[1]جنسية عام ت'!Q39+'[1]جنسية عام ف2'!Q39+'[1]جنسية عام ف1'!Q39</f>
        <v>0</v>
      </c>
      <c r="Q39" s="67">
        <f t="shared" si="0"/>
        <v>0</v>
      </c>
      <c r="R39" s="67">
        <f t="shared" si="0"/>
        <v>0</v>
      </c>
      <c r="S39" s="67">
        <f t="shared" si="1"/>
        <v>0</v>
      </c>
    </row>
    <row r="40" spans="1:64" ht="30" hidden="1" customHeight="1">
      <c r="A40" s="143"/>
      <c r="B40" s="66" t="s">
        <v>22</v>
      </c>
      <c r="C40" s="66">
        <f>'[1]جنسية عام ت'!D40+'[1]جنسية عام ف2'!D40+'[1]جنسية عام ف1'!D40</f>
        <v>2</v>
      </c>
      <c r="D40" s="66">
        <f>'[1]جنسية عام ت'!E40+'[1]جنسية عام ف2'!E40+'[1]جنسية عام ف1'!E40</f>
        <v>8</v>
      </c>
      <c r="E40" s="66">
        <f>'[1]جنسية عام ت'!F40+'[1]جنسية عام ف2'!F40+'[1]جنسية عام ف1'!F40</f>
        <v>0</v>
      </c>
      <c r="F40" s="66">
        <f>'[1]جنسية عام ت'!G40+'[1]جنسية عام ف2'!G40+'[1]جنسية عام ف1'!G40</f>
        <v>0</v>
      </c>
      <c r="G40" s="66">
        <f>'[1]جنسية عام ت'!H40+'[1]جنسية عام ف2'!H40+'[1]جنسية عام ف1'!H40</f>
        <v>0</v>
      </c>
      <c r="H40" s="66">
        <f>'[1]جنسية عام ت'!I40+'[1]جنسية عام ف2'!I40+'[1]جنسية عام ف1'!I40</f>
        <v>0</v>
      </c>
      <c r="I40" s="66">
        <f>'[1]جنسية عام ت'!J40+'[1]جنسية عام ف2'!J40+'[1]جنسية عام ف1'!J40</f>
        <v>0</v>
      </c>
      <c r="J40" s="66">
        <f>'[1]جنسية عام ت'!K40+'[1]جنسية عام ف2'!K40+'[1]جنسية عام ف1'!K40</f>
        <v>0</v>
      </c>
      <c r="K40" s="66">
        <f>'[1]جنسية عام ت'!L40+'[1]جنسية عام ف2'!L40+'[1]جنسية عام ف1'!L40</f>
        <v>0</v>
      </c>
      <c r="L40" s="66">
        <f>'[1]جنسية عام ت'!M40+'[1]جنسية عام ف2'!M40+'[1]جنسية عام ف1'!M40</f>
        <v>0</v>
      </c>
      <c r="M40" s="66">
        <f>'[1]جنسية عام ت'!N40+'[1]جنسية عام ف2'!N40+'[1]جنسية عام ف1'!N40</f>
        <v>0</v>
      </c>
      <c r="N40" s="66">
        <f>'[1]جنسية عام ت'!O40+'[1]جنسية عام ف2'!O40+'[1]جنسية عام ف1'!O40</f>
        <v>0</v>
      </c>
      <c r="O40" s="66">
        <f>'[1]جنسية عام ت'!P40+'[1]جنسية عام ف2'!P40+'[1]جنسية عام ف1'!P40</f>
        <v>0</v>
      </c>
      <c r="P40" s="66">
        <f>'[1]جنسية عام ت'!Q40+'[1]جنسية عام ف2'!Q40+'[1]جنسية عام ف1'!Q40</f>
        <v>0</v>
      </c>
      <c r="Q40" s="67">
        <f t="shared" si="0"/>
        <v>2</v>
      </c>
      <c r="R40" s="67">
        <f t="shared" si="0"/>
        <v>8</v>
      </c>
      <c r="S40" s="67">
        <f t="shared" si="1"/>
        <v>10</v>
      </c>
    </row>
    <row r="41" spans="1:64" ht="30" hidden="1" customHeight="1">
      <c r="A41" s="143"/>
      <c r="B41" s="66" t="s">
        <v>23</v>
      </c>
      <c r="C41" s="66">
        <f>'[1]جنسية عام ت'!D41+'[1]جنسية عام ف2'!D41+'[1]جنسية عام ف1'!D41</f>
        <v>0</v>
      </c>
      <c r="D41" s="66">
        <f>'[1]جنسية عام ت'!E41+'[1]جنسية عام ف2'!E41+'[1]جنسية عام ف1'!E41</f>
        <v>0</v>
      </c>
      <c r="E41" s="66">
        <f>'[1]جنسية عام ت'!F41+'[1]جنسية عام ف2'!F41+'[1]جنسية عام ف1'!F41</f>
        <v>0</v>
      </c>
      <c r="F41" s="66">
        <f>'[1]جنسية عام ت'!G41+'[1]جنسية عام ف2'!G41+'[1]جنسية عام ف1'!G41</f>
        <v>0</v>
      </c>
      <c r="G41" s="66">
        <f>'[1]جنسية عام ت'!H41+'[1]جنسية عام ف2'!H41+'[1]جنسية عام ف1'!H41</f>
        <v>0</v>
      </c>
      <c r="H41" s="66">
        <f>'[1]جنسية عام ت'!I41+'[1]جنسية عام ف2'!I41+'[1]جنسية عام ف1'!I41</f>
        <v>0</v>
      </c>
      <c r="I41" s="66">
        <f>'[1]جنسية عام ت'!J41+'[1]جنسية عام ف2'!J41+'[1]جنسية عام ف1'!J41</f>
        <v>0</v>
      </c>
      <c r="J41" s="66">
        <f>'[1]جنسية عام ت'!K41+'[1]جنسية عام ف2'!K41+'[1]جنسية عام ف1'!K41</f>
        <v>0</v>
      </c>
      <c r="K41" s="66">
        <f>'[1]جنسية عام ت'!L41+'[1]جنسية عام ف2'!L41+'[1]جنسية عام ف1'!L41</f>
        <v>0</v>
      </c>
      <c r="L41" s="66">
        <f>'[1]جنسية عام ت'!M41+'[1]جنسية عام ف2'!M41+'[1]جنسية عام ف1'!M41</f>
        <v>0</v>
      </c>
      <c r="M41" s="66">
        <f>'[1]جنسية عام ت'!N41+'[1]جنسية عام ف2'!N41+'[1]جنسية عام ف1'!N41</f>
        <v>0</v>
      </c>
      <c r="N41" s="66">
        <f>'[1]جنسية عام ت'!O41+'[1]جنسية عام ف2'!O41+'[1]جنسية عام ف1'!O41</f>
        <v>0</v>
      </c>
      <c r="O41" s="66">
        <f>'[1]جنسية عام ت'!P41+'[1]جنسية عام ف2'!P41+'[1]جنسية عام ف1'!P41</f>
        <v>0</v>
      </c>
      <c r="P41" s="66">
        <f>'[1]جنسية عام ت'!Q41+'[1]جنسية عام ف2'!Q41+'[1]جنسية عام ف1'!Q41</f>
        <v>0</v>
      </c>
      <c r="Q41" s="67">
        <f t="shared" si="0"/>
        <v>0</v>
      </c>
      <c r="R41" s="67">
        <f t="shared" si="0"/>
        <v>0</v>
      </c>
      <c r="S41" s="67">
        <f t="shared" si="1"/>
        <v>0</v>
      </c>
    </row>
    <row r="42" spans="1:64" s="77" customFormat="1" ht="30" hidden="1" customHeight="1">
      <c r="A42" s="143"/>
      <c r="B42" s="91" t="s">
        <v>24</v>
      </c>
      <c r="C42" s="91">
        <f>C41+C40+C39</f>
        <v>2</v>
      </c>
      <c r="D42" s="91">
        <f t="shared" ref="D42:P42" si="10">D41+D40+D39</f>
        <v>8</v>
      </c>
      <c r="E42" s="91">
        <f t="shared" si="10"/>
        <v>0</v>
      </c>
      <c r="F42" s="91">
        <f t="shared" si="10"/>
        <v>0</v>
      </c>
      <c r="G42" s="91">
        <f t="shared" si="10"/>
        <v>0</v>
      </c>
      <c r="H42" s="91">
        <f t="shared" si="10"/>
        <v>0</v>
      </c>
      <c r="I42" s="91">
        <f t="shared" si="10"/>
        <v>0</v>
      </c>
      <c r="J42" s="91">
        <f t="shared" si="10"/>
        <v>0</v>
      </c>
      <c r="K42" s="91">
        <f t="shared" si="10"/>
        <v>0</v>
      </c>
      <c r="L42" s="91">
        <f t="shared" si="10"/>
        <v>0</v>
      </c>
      <c r="M42" s="91">
        <f t="shared" si="10"/>
        <v>0</v>
      </c>
      <c r="N42" s="91">
        <f t="shared" si="10"/>
        <v>0</v>
      </c>
      <c r="O42" s="91">
        <f t="shared" si="10"/>
        <v>0</v>
      </c>
      <c r="P42" s="91">
        <f t="shared" si="10"/>
        <v>0</v>
      </c>
      <c r="Q42" s="67">
        <f t="shared" si="0"/>
        <v>2</v>
      </c>
      <c r="R42" s="67">
        <f t="shared" si="0"/>
        <v>8</v>
      </c>
      <c r="S42" s="67">
        <f t="shared" si="1"/>
        <v>10</v>
      </c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</row>
    <row r="43" spans="1:64" ht="30" customHeight="1">
      <c r="A43" s="143" t="s">
        <v>33</v>
      </c>
      <c r="B43" s="66" t="s">
        <v>21</v>
      </c>
      <c r="C43" s="66">
        <f>'[1]جنسية عام ت'!D43+'[1]جنسية عام ف2'!D43+'[1]جنسية عام ف1'!D43</f>
        <v>20</v>
      </c>
      <c r="D43" s="66">
        <f>'[1]جنسية عام ت'!E43+'[1]جنسية عام ف2'!E43+'[1]جنسية عام ف1'!E43</f>
        <v>42</v>
      </c>
      <c r="E43" s="66">
        <f>'[1]جنسية عام ت'!F43+'[1]جنسية عام ف2'!F43+'[1]جنسية عام ف1'!F43</f>
        <v>0</v>
      </c>
      <c r="F43" s="66">
        <f>'[1]جنسية عام ت'!G43+'[1]جنسية عام ف2'!G43+'[1]جنسية عام ف1'!G43</f>
        <v>1</v>
      </c>
      <c r="G43" s="66">
        <f>'[1]جنسية عام ت'!H43+'[1]جنسية عام ف2'!H43+'[1]جنسية عام ف1'!H43</f>
        <v>0</v>
      </c>
      <c r="H43" s="66">
        <f>'[1]جنسية عام ت'!I43+'[1]جنسية عام ف2'!I43+'[1]جنسية عام ف1'!I43</f>
        <v>0</v>
      </c>
      <c r="I43" s="66">
        <f>'[1]جنسية عام ت'!J43+'[1]جنسية عام ف2'!J43+'[1]جنسية عام ف1'!J43</f>
        <v>0</v>
      </c>
      <c r="J43" s="66">
        <f>'[1]جنسية عام ت'!K43+'[1]جنسية عام ف2'!K43+'[1]جنسية عام ف1'!K43</f>
        <v>0</v>
      </c>
      <c r="K43" s="66">
        <f>'[1]جنسية عام ت'!L43+'[1]جنسية عام ف2'!L43+'[1]جنسية عام ف1'!L43</f>
        <v>0</v>
      </c>
      <c r="L43" s="66">
        <f>'[1]جنسية عام ت'!M43+'[1]جنسية عام ف2'!M43+'[1]جنسية عام ف1'!M43</f>
        <v>0</v>
      </c>
      <c r="M43" s="66">
        <f>'[1]جنسية عام ت'!N43+'[1]جنسية عام ف2'!N43+'[1]جنسية عام ف1'!N43</f>
        <v>0</v>
      </c>
      <c r="N43" s="66">
        <f>'[1]جنسية عام ت'!O43+'[1]جنسية عام ف2'!O43+'[1]جنسية عام ف1'!O43</f>
        <v>0</v>
      </c>
      <c r="O43" s="66">
        <f>'[1]جنسية عام ت'!P43+'[1]جنسية عام ف2'!P43+'[1]جنسية عام ف1'!P43</f>
        <v>0</v>
      </c>
      <c r="P43" s="66">
        <f>'[1]جنسية عام ت'!Q43+'[1]جنسية عام ف2'!Q43+'[1]جنسية عام ف1'!Q43</f>
        <v>0</v>
      </c>
      <c r="Q43" s="67">
        <f t="shared" si="0"/>
        <v>20</v>
      </c>
      <c r="R43" s="67">
        <f t="shared" si="0"/>
        <v>43</v>
      </c>
      <c r="S43" s="67">
        <f t="shared" si="1"/>
        <v>63</v>
      </c>
    </row>
    <row r="44" spans="1:64" ht="30" hidden="1" customHeight="1">
      <c r="A44" s="143"/>
      <c r="B44" s="66" t="s">
        <v>22</v>
      </c>
      <c r="C44" s="66">
        <f>'[1]جنسية عام ت'!D44+'[1]جنسية عام ف2'!D44+'[1]جنسية عام ف1'!D44</f>
        <v>0</v>
      </c>
      <c r="D44" s="66">
        <f>'[1]جنسية عام ت'!E44+'[1]جنسية عام ف2'!E44+'[1]جنسية عام ف1'!E44</f>
        <v>0</v>
      </c>
      <c r="E44" s="66">
        <f>'[1]جنسية عام ت'!F44+'[1]جنسية عام ف2'!F44+'[1]جنسية عام ف1'!F44</f>
        <v>0</v>
      </c>
      <c r="F44" s="66">
        <f>'[1]جنسية عام ت'!G44+'[1]جنسية عام ف2'!G44+'[1]جنسية عام ف1'!G44</f>
        <v>0</v>
      </c>
      <c r="G44" s="66">
        <f>'[1]جنسية عام ت'!H44+'[1]جنسية عام ف2'!H44+'[1]جنسية عام ف1'!H44</f>
        <v>0</v>
      </c>
      <c r="H44" s="66">
        <f>'[1]جنسية عام ت'!I44+'[1]جنسية عام ف2'!I44+'[1]جنسية عام ف1'!I44</f>
        <v>0</v>
      </c>
      <c r="I44" s="66">
        <f>'[1]جنسية عام ت'!J44+'[1]جنسية عام ف2'!J44+'[1]جنسية عام ف1'!J44</f>
        <v>0</v>
      </c>
      <c r="J44" s="66">
        <f>'[1]جنسية عام ت'!K44+'[1]جنسية عام ف2'!K44+'[1]جنسية عام ف1'!K44</f>
        <v>0</v>
      </c>
      <c r="K44" s="66">
        <f>'[1]جنسية عام ت'!L44+'[1]جنسية عام ف2'!L44+'[1]جنسية عام ف1'!L44</f>
        <v>0</v>
      </c>
      <c r="L44" s="66">
        <f>'[1]جنسية عام ت'!M44+'[1]جنسية عام ف2'!M44+'[1]جنسية عام ف1'!M44</f>
        <v>0</v>
      </c>
      <c r="M44" s="66">
        <f>'[1]جنسية عام ت'!N44+'[1]جنسية عام ف2'!N44+'[1]جنسية عام ف1'!N44</f>
        <v>0</v>
      </c>
      <c r="N44" s="66">
        <f>'[1]جنسية عام ت'!O44+'[1]جنسية عام ف2'!O44+'[1]جنسية عام ف1'!O44</f>
        <v>0</v>
      </c>
      <c r="O44" s="66">
        <f>'[1]جنسية عام ت'!P44+'[1]جنسية عام ف2'!P44+'[1]جنسية عام ف1'!P44</f>
        <v>0</v>
      </c>
      <c r="P44" s="66">
        <f>'[1]جنسية عام ت'!Q44+'[1]جنسية عام ف2'!Q44+'[1]جنسية عام ف1'!Q44</f>
        <v>0</v>
      </c>
      <c r="Q44" s="67">
        <f t="shared" si="0"/>
        <v>0</v>
      </c>
      <c r="R44" s="67">
        <f t="shared" si="0"/>
        <v>0</v>
      </c>
      <c r="S44" s="67">
        <f t="shared" si="1"/>
        <v>0</v>
      </c>
    </row>
    <row r="45" spans="1:64" ht="30" hidden="1" customHeight="1">
      <c r="A45" s="143"/>
      <c r="B45" s="66" t="s">
        <v>23</v>
      </c>
      <c r="C45" s="66">
        <f>'[1]جنسية عام ت'!D45+'[1]جنسية عام ف2'!D45+'[1]جنسية عام ف1'!D45</f>
        <v>0</v>
      </c>
      <c r="D45" s="66">
        <f>'[1]جنسية عام ت'!E45+'[1]جنسية عام ف2'!E45+'[1]جنسية عام ف1'!E45</f>
        <v>0</v>
      </c>
      <c r="E45" s="66">
        <f>'[1]جنسية عام ت'!F45+'[1]جنسية عام ف2'!F45+'[1]جنسية عام ف1'!F45</f>
        <v>0</v>
      </c>
      <c r="F45" s="66">
        <f>'[1]جنسية عام ت'!G45+'[1]جنسية عام ف2'!G45+'[1]جنسية عام ف1'!G45</f>
        <v>0</v>
      </c>
      <c r="G45" s="66">
        <f>'[1]جنسية عام ت'!H45+'[1]جنسية عام ف2'!H45+'[1]جنسية عام ف1'!H45</f>
        <v>0</v>
      </c>
      <c r="H45" s="66">
        <f>'[1]جنسية عام ت'!I45+'[1]جنسية عام ف2'!I45+'[1]جنسية عام ف1'!I45</f>
        <v>0</v>
      </c>
      <c r="I45" s="66">
        <f>'[1]جنسية عام ت'!J45+'[1]جنسية عام ف2'!J45+'[1]جنسية عام ف1'!J45</f>
        <v>0</v>
      </c>
      <c r="J45" s="66">
        <f>'[1]جنسية عام ت'!K45+'[1]جنسية عام ف2'!K45+'[1]جنسية عام ف1'!K45</f>
        <v>0</v>
      </c>
      <c r="K45" s="66">
        <f>'[1]جنسية عام ت'!L45+'[1]جنسية عام ف2'!L45+'[1]جنسية عام ف1'!L45</f>
        <v>0</v>
      </c>
      <c r="L45" s="66">
        <f>'[1]جنسية عام ت'!M45+'[1]جنسية عام ف2'!M45+'[1]جنسية عام ف1'!M45</f>
        <v>0</v>
      </c>
      <c r="M45" s="66">
        <f>'[1]جنسية عام ت'!N45+'[1]جنسية عام ف2'!N45+'[1]جنسية عام ف1'!N45</f>
        <v>0</v>
      </c>
      <c r="N45" s="66">
        <f>'[1]جنسية عام ت'!O45+'[1]جنسية عام ف2'!O45+'[1]جنسية عام ف1'!O45</f>
        <v>0</v>
      </c>
      <c r="O45" s="66">
        <f>'[1]جنسية عام ت'!P45+'[1]جنسية عام ف2'!P45+'[1]جنسية عام ف1'!P45</f>
        <v>0</v>
      </c>
      <c r="P45" s="66">
        <f>'[1]جنسية عام ت'!Q45+'[1]جنسية عام ف2'!Q45+'[1]جنسية عام ف1'!Q45</f>
        <v>0</v>
      </c>
      <c r="Q45" s="67">
        <f t="shared" si="0"/>
        <v>0</v>
      </c>
      <c r="R45" s="67">
        <f t="shared" si="0"/>
        <v>0</v>
      </c>
      <c r="S45" s="67">
        <f t="shared" si="1"/>
        <v>0</v>
      </c>
    </row>
    <row r="46" spans="1:64" s="77" customFormat="1" ht="26.25" hidden="1" customHeight="1">
      <c r="A46" s="143"/>
      <c r="B46" s="91" t="s">
        <v>24</v>
      </c>
      <c r="C46" s="91">
        <f>C45+C44+C43</f>
        <v>20</v>
      </c>
      <c r="D46" s="91">
        <f t="shared" ref="D46:P46" si="11">D45+D44+D43</f>
        <v>42</v>
      </c>
      <c r="E46" s="91">
        <f t="shared" si="11"/>
        <v>0</v>
      </c>
      <c r="F46" s="91">
        <f t="shared" si="11"/>
        <v>1</v>
      </c>
      <c r="G46" s="91">
        <f t="shared" si="11"/>
        <v>0</v>
      </c>
      <c r="H46" s="91">
        <f t="shared" si="11"/>
        <v>0</v>
      </c>
      <c r="I46" s="91">
        <f t="shared" si="11"/>
        <v>0</v>
      </c>
      <c r="J46" s="91">
        <f t="shared" si="11"/>
        <v>0</v>
      </c>
      <c r="K46" s="91">
        <f t="shared" si="11"/>
        <v>0</v>
      </c>
      <c r="L46" s="91">
        <f t="shared" si="11"/>
        <v>0</v>
      </c>
      <c r="M46" s="91">
        <f t="shared" si="11"/>
        <v>0</v>
      </c>
      <c r="N46" s="91">
        <f t="shared" si="11"/>
        <v>0</v>
      </c>
      <c r="O46" s="91">
        <f t="shared" si="11"/>
        <v>0</v>
      </c>
      <c r="P46" s="91">
        <f t="shared" si="11"/>
        <v>0</v>
      </c>
      <c r="Q46" s="67">
        <f t="shared" si="0"/>
        <v>20</v>
      </c>
      <c r="R46" s="67">
        <f t="shared" si="0"/>
        <v>43</v>
      </c>
      <c r="S46" s="67">
        <f t="shared" si="1"/>
        <v>63</v>
      </c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</row>
    <row r="47" spans="1:64" ht="30" customHeight="1">
      <c r="A47" s="143" t="s">
        <v>34</v>
      </c>
      <c r="B47" s="66" t="s">
        <v>21</v>
      </c>
      <c r="C47" s="66">
        <f>'[1]جنسية عام ت'!D47+'[1]جنسية عام ف2'!D47+'[1]جنسية عام ف1'!D47</f>
        <v>0</v>
      </c>
      <c r="D47" s="66">
        <f>'[1]جنسية عام ت'!E47+'[1]جنسية عام ف2'!E47+'[1]جنسية عام ف1'!E47</f>
        <v>0</v>
      </c>
      <c r="E47" s="66">
        <f>'[1]جنسية عام ت'!F47+'[1]جنسية عام ف2'!F47+'[1]جنسية عام ف1'!F47</f>
        <v>0</v>
      </c>
      <c r="F47" s="66">
        <f>'[1]جنسية عام ت'!G47+'[1]جنسية عام ف2'!G47+'[1]جنسية عام ف1'!G47</f>
        <v>0</v>
      </c>
      <c r="G47" s="66">
        <f>'[1]جنسية عام ت'!H47+'[1]جنسية عام ف2'!H47+'[1]جنسية عام ف1'!H47</f>
        <v>0</v>
      </c>
      <c r="H47" s="66">
        <f>'[1]جنسية عام ت'!I47+'[1]جنسية عام ف2'!I47+'[1]جنسية عام ف1'!I47</f>
        <v>0</v>
      </c>
      <c r="I47" s="66">
        <f>'[1]جنسية عام ت'!J47+'[1]جنسية عام ف2'!J47+'[1]جنسية عام ف1'!J47</f>
        <v>0</v>
      </c>
      <c r="J47" s="66">
        <f>'[1]جنسية عام ت'!K47+'[1]جنسية عام ف2'!K47+'[1]جنسية عام ف1'!K47</f>
        <v>0</v>
      </c>
      <c r="K47" s="66">
        <f>'[1]جنسية عام ت'!L47+'[1]جنسية عام ف2'!L47+'[1]جنسية عام ف1'!L47</f>
        <v>0</v>
      </c>
      <c r="L47" s="66">
        <f>'[1]جنسية عام ت'!M47+'[1]جنسية عام ف2'!M47+'[1]جنسية عام ف1'!M47</f>
        <v>0</v>
      </c>
      <c r="M47" s="66">
        <f>'[1]جنسية عام ت'!N47+'[1]جنسية عام ف2'!N47+'[1]جنسية عام ف1'!N47</f>
        <v>0</v>
      </c>
      <c r="N47" s="66">
        <f>'[1]جنسية عام ت'!O47+'[1]جنسية عام ف2'!O47+'[1]جنسية عام ف1'!O47</f>
        <v>0</v>
      </c>
      <c r="O47" s="66">
        <f>'[1]جنسية عام ت'!P47+'[1]جنسية عام ف2'!P47+'[1]جنسية عام ف1'!P47</f>
        <v>0</v>
      </c>
      <c r="P47" s="66">
        <f>'[1]جنسية عام ت'!Q47+'[1]جنسية عام ف2'!Q47+'[1]جنسية عام ف1'!Q47</f>
        <v>0</v>
      </c>
      <c r="Q47" s="67">
        <f t="shared" si="0"/>
        <v>0</v>
      </c>
      <c r="R47" s="67">
        <f t="shared" si="0"/>
        <v>0</v>
      </c>
      <c r="S47" s="67">
        <f t="shared" si="1"/>
        <v>0</v>
      </c>
    </row>
    <row r="48" spans="1:64" ht="30" hidden="1" customHeight="1">
      <c r="A48" s="143"/>
      <c r="B48" s="66" t="s">
        <v>22</v>
      </c>
      <c r="C48" s="66">
        <f>'[1]جنسية عام ت'!D48+'[1]جنسية عام ف2'!D48+'[1]جنسية عام ف1'!D48</f>
        <v>5</v>
      </c>
      <c r="D48" s="66">
        <f>'[1]جنسية عام ت'!E48+'[1]جنسية عام ف2'!E48+'[1]جنسية عام ف1'!E48</f>
        <v>8</v>
      </c>
      <c r="E48" s="66">
        <f>'[1]جنسية عام ت'!F48+'[1]جنسية عام ف2'!F48+'[1]جنسية عام ف1'!F48</f>
        <v>0</v>
      </c>
      <c r="F48" s="66">
        <f>'[1]جنسية عام ت'!G48+'[1]جنسية عام ف2'!G48+'[1]جنسية عام ف1'!G48</f>
        <v>0</v>
      </c>
      <c r="G48" s="66">
        <f>'[1]جنسية عام ت'!H48+'[1]جنسية عام ف2'!H48+'[1]جنسية عام ف1'!H48</f>
        <v>0</v>
      </c>
      <c r="H48" s="66">
        <f>'[1]جنسية عام ت'!I48+'[1]جنسية عام ف2'!I48+'[1]جنسية عام ف1'!I48</f>
        <v>0</v>
      </c>
      <c r="I48" s="66">
        <f>'[1]جنسية عام ت'!J48+'[1]جنسية عام ف2'!J48+'[1]جنسية عام ف1'!J48</f>
        <v>0</v>
      </c>
      <c r="J48" s="66">
        <f>'[1]جنسية عام ت'!K48+'[1]جنسية عام ف2'!K48+'[1]جنسية عام ف1'!K48</f>
        <v>0</v>
      </c>
      <c r="K48" s="66">
        <f>'[1]جنسية عام ت'!L48+'[1]جنسية عام ف2'!L48+'[1]جنسية عام ف1'!L48</f>
        <v>0</v>
      </c>
      <c r="L48" s="66">
        <f>'[1]جنسية عام ت'!M48+'[1]جنسية عام ف2'!M48+'[1]جنسية عام ف1'!M48</f>
        <v>0</v>
      </c>
      <c r="M48" s="66">
        <f>'[1]جنسية عام ت'!N48+'[1]جنسية عام ف2'!N48+'[1]جنسية عام ف1'!N48</f>
        <v>0</v>
      </c>
      <c r="N48" s="66">
        <f>'[1]جنسية عام ت'!O48+'[1]جنسية عام ف2'!O48+'[1]جنسية عام ف1'!O48</f>
        <v>0</v>
      </c>
      <c r="O48" s="66">
        <f>'[1]جنسية عام ت'!P48+'[1]جنسية عام ف2'!P48+'[1]جنسية عام ف1'!P48</f>
        <v>0</v>
      </c>
      <c r="P48" s="66">
        <f>'[1]جنسية عام ت'!Q48+'[1]جنسية عام ف2'!Q48+'[1]جنسية عام ف1'!Q48</f>
        <v>0</v>
      </c>
      <c r="Q48" s="67">
        <f t="shared" si="0"/>
        <v>5</v>
      </c>
      <c r="R48" s="67">
        <f t="shared" si="0"/>
        <v>8</v>
      </c>
      <c r="S48" s="67">
        <f t="shared" si="1"/>
        <v>13</v>
      </c>
    </row>
    <row r="49" spans="1:64" ht="30" hidden="1" customHeight="1">
      <c r="A49" s="143"/>
      <c r="B49" s="66" t="s">
        <v>23</v>
      </c>
      <c r="C49" s="66">
        <f>'[1]جنسية عام ت'!D49+'[1]جنسية عام ف2'!D49+'[1]جنسية عام ف1'!D49</f>
        <v>0</v>
      </c>
      <c r="D49" s="66">
        <f>'[1]جنسية عام ت'!E49+'[1]جنسية عام ف2'!E49+'[1]جنسية عام ف1'!E49</f>
        <v>1</v>
      </c>
      <c r="E49" s="66">
        <f>'[1]جنسية عام ت'!F49+'[1]جنسية عام ف2'!F49+'[1]جنسية عام ف1'!F49</f>
        <v>0</v>
      </c>
      <c r="F49" s="66">
        <f>'[1]جنسية عام ت'!G49+'[1]جنسية عام ف2'!G49+'[1]جنسية عام ف1'!G49</f>
        <v>0</v>
      </c>
      <c r="G49" s="66">
        <f>'[1]جنسية عام ت'!H49+'[1]جنسية عام ف2'!H49+'[1]جنسية عام ف1'!H49</f>
        <v>0</v>
      </c>
      <c r="H49" s="66">
        <f>'[1]جنسية عام ت'!I49+'[1]جنسية عام ف2'!I49+'[1]جنسية عام ف1'!I49</f>
        <v>0</v>
      </c>
      <c r="I49" s="66">
        <f>'[1]جنسية عام ت'!J49+'[1]جنسية عام ف2'!J49+'[1]جنسية عام ف1'!J49</f>
        <v>0</v>
      </c>
      <c r="J49" s="66">
        <f>'[1]جنسية عام ت'!K49+'[1]جنسية عام ف2'!K49+'[1]جنسية عام ف1'!K49</f>
        <v>0</v>
      </c>
      <c r="K49" s="66">
        <f>'[1]جنسية عام ت'!L49+'[1]جنسية عام ف2'!L49+'[1]جنسية عام ف1'!L49</f>
        <v>0</v>
      </c>
      <c r="L49" s="66">
        <f>'[1]جنسية عام ت'!M49+'[1]جنسية عام ف2'!M49+'[1]جنسية عام ف1'!M49</f>
        <v>0</v>
      </c>
      <c r="M49" s="66">
        <f>'[1]جنسية عام ت'!N49+'[1]جنسية عام ف2'!N49+'[1]جنسية عام ف1'!N49</f>
        <v>0</v>
      </c>
      <c r="N49" s="66">
        <f>'[1]جنسية عام ت'!O49+'[1]جنسية عام ف2'!O49+'[1]جنسية عام ف1'!O49</f>
        <v>0</v>
      </c>
      <c r="O49" s="66">
        <f>'[1]جنسية عام ت'!P49+'[1]جنسية عام ف2'!P49+'[1]جنسية عام ف1'!P49</f>
        <v>0</v>
      </c>
      <c r="P49" s="66">
        <f>'[1]جنسية عام ت'!Q49+'[1]جنسية عام ف2'!Q49+'[1]جنسية عام ف1'!Q49</f>
        <v>0</v>
      </c>
      <c r="Q49" s="67">
        <f t="shared" si="0"/>
        <v>0</v>
      </c>
      <c r="R49" s="67">
        <f t="shared" si="0"/>
        <v>1</v>
      </c>
      <c r="S49" s="67">
        <f t="shared" si="1"/>
        <v>1</v>
      </c>
    </row>
    <row r="50" spans="1:64" s="77" customFormat="1" ht="30" hidden="1" customHeight="1">
      <c r="A50" s="143"/>
      <c r="B50" s="91" t="s">
        <v>24</v>
      </c>
      <c r="C50" s="91">
        <f>C49+C48+C47</f>
        <v>5</v>
      </c>
      <c r="D50" s="91">
        <f t="shared" ref="D50:P50" si="12">D49+D48+D47</f>
        <v>9</v>
      </c>
      <c r="E50" s="91">
        <f t="shared" si="12"/>
        <v>0</v>
      </c>
      <c r="F50" s="91">
        <f t="shared" si="12"/>
        <v>0</v>
      </c>
      <c r="G50" s="91">
        <f t="shared" si="12"/>
        <v>0</v>
      </c>
      <c r="H50" s="91">
        <f t="shared" si="12"/>
        <v>0</v>
      </c>
      <c r="I50" s="91">
        <f t="shared" si="12"/>
        <v>0</v>
      </c>
      <c r="J50" s="91">
        <f t="shared" si="12"/>
        <v>0</v>
      </c>
      <c r="K50" s="91">
        <f t="shared" si="12"/>
        <v>0</v>
      </c>
      <c r="L50" s="91">
        <f t="shared" si="12"/>
        <v>0</v>
      </c>
      <c r="M50" s="91">
        <f t="shared" si="12"/>
        <v>0</v>
      </c>
      <c r="N50" s="91">
        <f t="shared" si="12"/>
        <v>0</v>
      </c>
      <c r="O50" s="91">
        <f t="shared" si="12"/>
        <v>0</v>
      </c>
      <c r="P50" s="91">
        <f t="shared" si="12"/>
        <v>0</v>
      </c>
      <c r="Q50" s="67">
        <f t="shared" si="0"/>
        <v>5</v>
      </c>
      <c r="R50" s="67">
        <f t="shared" si="0"/>
        <v>9</v>
      </c>
      <c r="S50" s="67">
        <f t="shared" si="1"/>
        <v>14</v>
      </c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</row>
    <row r="51" spans="1:64" s="77" customFormat="1" ht="30" customHeight="1">
      <c r="A51" s="143" t="s">
        <v>61</v>
      </c>
      <c r="B51" s="66" t="s">
        <v>21</v>
      </c>
      <c r="C51" s="55">
        <f>'[1]جنسية عام ت'!D54+'[1]جنسية عام ف2'!D54+'[1]جنسية عام ف1'!D54</f>
        <v>9</v>
      </c>
      <c r="D51" s="55">
        <f>'[1]جنسية عام ت'!E54+'[1]جنسية عام ف2'!E54+'[1]جنسية عام ف1'!E54</f>
        <v>4</v>
      </c>
      <c r="E51" s="55">
        <f>'[1]جنسية عام ت'!F54+'[1]جنسية عام ف2'!F54+'[1]جنسية عام ف1'!F54</f>
        <v>0</v>
      </c>
      <c r="F51" s="55">
        <f>'[1]جنسية عام ت'!G54+'[1]جنسية عام ف2'!G54+'[1]جنسية عام ف1'!G54</f>
        <v>0</v>
      </c>
      <c r="G51" s="55">
        <f>'[1]جنسية عام ت'!H54+'[1]جنسية عام ف2'!H54+'[1]جنسية عام ف1'!H54</f>
        <v>0</v>
      </c>
      <c r="H51" s="55">
        <f>'[1]جنسية عام ت'!I54+'[1]جنسية عام ف2'!I54+'[1]جنسية عام ف1'!I54</f>
        <v>0</v>
      </c>
      <c r="I51" s="55">
        <f>'[1]جنسية عام ت'!J54+'[1]جنسية عام ف2'!J54+'[1]جنسية عام ف1'!J54</f>
        <v>0</v>
      </c>
      <c r="J51" s="55">
        <f>'[1]جنسية عام ت'!K54+'[1]جنسية عام ف2'!K54+'[1]جنسية عام ف1'!K54</f>
        <v>0</v>
      </c>
      <c r="K51" s="55">
        <f>'[1]جنسية عام ت'!L54+'[1]جنسية عام ف2'!L54+'[1]جنسية عام ف1'!L54</f>
        <v>0</v>
      </c>
      <c r="L51" s="55">
        <f>'[1]جنسية عام ت'!M54+'[1]جنسية عام ف2'!M54+'[1]جنسية عام ف1'!M54</f>
        <v>0</v>
      </c>
      <c r="M51" s="55">
        <f>'[1]جنسية عام ت'!N54+'[1]جنسية عام ف2'!N54+'[1]جنسية عام ف1'!N54</f>
        <v>0</v>
      </c>
      <c r="N51" s="55">
        <f>'[1]جنسية عام ت'!O54+'[1]جنسية عام ف2'!O54+'[1]جنسية عام ف1'!O54</f>
        <v>0</v>
      </c>
      <c r="O51" s="55">
        <f>'[1]جنسية عام ت'!P54+'[1]جنسية عام ف2'!P54+'[1]جنسية عام ف1'!P54</f>
        <v>0</v>
      </c>
      <c r="P51" s="55">
        <f>'[1]جنسية عام ت'!Q54+'[1]جنسية عام ف2'!Q54+'[1]جنسية عام ف1'!Q54</f>
        <v>0</v>
      </c>
      <c r="Q51" s="67">
        <f t="shared" si="0"/>
        <v>9</v>
      </c>
      <c r="R51" s="67">
        <f t="shared" si="0"/>
        <v>4</v>
      </c>
      <c r="S51" s="67">
        <f t="shared" si="1"/>
        <v>13</v>
      </c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</row>
    <row r="52" spans="1:64" s="77" customFormat="1" ht="30" hidden="1" customHeight="1">
      <c r="A52" s="143"/>
      <c r="B52" s="66" t="s">
        <v>22</v>
      </c>
      <c r="C52" s="55">
        <f>'[1]جنسية عام ت'!D55+'[1]جنسية عام ف2'!D55+'[1]جنسية عام ف1'!D55</f>
        <v>0</v>
      </c>
      <c r="D52" s="55">
        <f>'[1]جنسية عام ت'!E55+'[1]جنسية عام ف2'!E55+'[1]جنسية عام ف1'!E55</f>
        <v>0</v>
      </c>
      <c r="E52" s="55">
        <f>'[1]جنسية عام ت'!F55+'[1]جنسية عام ف2'!F55+'[1]جنسية عام ف1'!F55</f>
        <v>0</v>
      </c>
      <c r="F52" s="55">
        <f>'[1]جنسية عام ت'!G55+'[1]جنسية عام ف2'!G55+'[1]جنسية عام ف1'!G55</f>
        <v>0</v>
      </c>
      <c r="G52" s="55">
        <f>'[1]جنسية عام ت'!H55+'[1]جنسية عام ف2'!H55+'[1]جنسية عام ف1'!H55</f>
        <v>0</v>
      </c>
      <c r="H52" s="55">
        <f>'[1]جنسية عام ت'!I55+'[1]جنسية عام ف2'!I55+'[1]جنسية عام ف1'!I55</f>
        <v>0</v>
      </c>
      <c r="I52" s="55">
        <f>'[1]جنسية عام ت'!J55+'[1]جنسية عام ف2'!J55+'[1]جنسية عام ف1'!J55</f>
        <v>0</v>
      </c>
      <c r="J52" s="55">
        <f>'[1]جنسية عام ت'!K55+'[1]جنسية عام ف2'!K55+'[1]جنسية عام ف1'!K55</f>
        <v>0</v>
      </c>
      <c r="K52" s="55">
        <f>'[1]جنسية عام ت'!L55+'[1]جنسية عام ف2'!L55+'[1]جنسية عام ف1'!L55</f>
        <v>0</v>
      </c>
      <c r="L52" s="55">
        <f>'[1]جنسية عام ت'!M55+'[1]جنسية عام ف2'!M55+'[1]جنسية عام ف1'!M55</f>
        <v>0</v>
      </c>
      <c r="M52" s="55">
        <f>'[1]جنسية عام ت'!N55+'[1]جنسية عام ف2'!N55+'[1]جنسية عام ف1'!N55</f>
        <v>0</v>
      </c>
      <c r="N52" s="55">
        <f>'[1]جنسية عام ت'!O55+'[1]جنسية عام ف2'!O55+'[1]جنسية عام ف1'!O55</f>
        <v>0</v>
      </c>
      <c r="O52" s="55">
        <f>'[1]جنسية عام ت'!P55+'[1]جنسية عام ف2'!P55+'[1]جنسية عام ف1'!P55</f>
        <v>0</v>
      </c>
      <c r="P52" s="55">
        <f>'[1]جنسية عام ت'!Q55+'[1]جنسية عام ف2'!Q55+'[1]جنسية عام ف1'!Q55</f>
        <v>0</v>
      </c>
      <c r="Q52" s="67">
        <f t="shared" si="0"/>
        <v>0</v>
      </c>
      <c r="R52" s="67">
        <f t="shared" si="0"/>
        <v>0</v>
      </c>
      <c r="S52" s="67">
        <f t="shared" si="1"/>
        <v>0</v>
      </c>
      <c r="T52" s="70"/>
      <c r="U52" s="70"/>
      <c r="V52" s="70"/>
      <c r="W52" s="70"/>
      <c r="X52" s="70"/>
      <c r="Y52" s="70"/>
      <c r="Z52" s="70"/>
      <c r="AA52" s="70"/>
      <c r="AB52" s="70"/>
      <c r="AC52" s="70"/>
      <c r="AD52" s="70"/>
      <c r="AE52" s="70"/>
      <c r="AF52" s="70"/>
      <c r="AG52" s="70"/>
      <c r="AH52" s="70"/>
      <c r="AI52" s="70"/>
      <c r="AJ52" s="70"/>
      <c r="AK52" s="70"/>
      <c r="AL52" s="70"/>
      <c r="AM52" s="70"/>
      <c r="AN52" s="70"/>
      <c r="AO52" s="70"/>
      <c r="AP52" s="70"/>
      <c r="AQ52" s="70"/>
      <c r="AR52" s="70"/>
      <c r="AS52" s="70"/>
      <c r="AT52" s="70"/>
      <c r="AU52" s="70"/>
      <c r="AV52" s="70"/>
      <c r="AW52" s="70"/>
      <c r="AX52" s="70"/>
      <c r="AY52" s="70"/>
      <c r="AZ52" s="70"/>
      <c r="BA52" s="70"/>
      <c r="BB52" s="70"/>
      <c r="BC52" s="70"/>
      <c r="BD52" s="70"/>
      <c r="BE52" s="70"/>
      <c r="BF52" s="70"/>
      <c r="BG52" s="70"/>
      <c r="BH52" s="70"/>
      <c r="BI52" s="70"/>
      <c r="BJ52" s="70"/>
      <c r="BK52" s="70"/>
      <c r="BL52" s="70"/>
    </row>
    <row r="53" spans="1:64" s="77" customFormat="1" ht="30" hidden="1" customHeight="1">
      <c r="A53" s="143"/>
      <c r="B53" s="66" t="s">
        <v>23</v>
      </c>
      <c r="C53" s="55">
        <f>'[1]جنسية عام ت'!D56+'[1]جنسية عام ف2'!D56+'[1]جنسية عام ف1'!D56</f>
        <v>0</v>
      </c>
      <c r="D53" s="55">
        <f>'[1]جنسية عام ت'!E56+'[1]جنسية عام ف2'!E56+'[1]جنسية عام ف1'!E56</f>
        <v>0</v>
      </c>
      <c r="E53" s="55">
        <f>'[1]جنسية عام ت'!F56+'[1]جنسية عام ف2'!F56+'[1]جنسية عام ف1'!F56</f>
        <v>0</v>
      </c>
      <c r="F53" s="55">
        <f>'[1]جنسية عام ت'!G56+'[1]جنسية عام ف2'!G56+'[1]جنسية عام ف1'!G56</f>
        <v>0</v>
      </c>
      <c r="G53" s="55">
        <f>'[1]جنسية عام ت'!H56+'[1]جنسية عام ف2'!H56+'[1]جنسية عام ف1'!H56</f>
        <v>0</v>
      </c>
      <c r="H53" s="55">
        <f>'[1]جنسية عام ت'!I56+'[1]جنسية عام ف2'!I56+'[1]جنسية عام ف1'!I56</f>
        <v>0</v>
      </c>
      <c r="I53" s="55">
        <f>'[1]جنسية عام ت'!J56+'[1]جنسية عام ف2'!J56+'[1]جنسية عام ف1'!J56</f>
        <v>0</v>
      </c>
      <c r="J53" s="55">
        <f>'[1]جنسية عام ت'!K56+'[1]جنسية عام ف2'!K56+'[1]جنسية عام ف1'!K56</f>
        <v>0</v>
      </c>
      <c r="K53" s="55">
        <f>'[1]جنسية عام ت'!L56+'[1]جنسية عام ف2'!L56+'[1]جنسية عام ف1'!L56</f>
        <v>0</v>
      </c>
      <c r="L53" s="55">
        <f>'[1]جنسية عام ت'!M56+'[1]جنسية عام ف2'!M56+'[1]جنسية عام ف1'!M56</f>
        <v>0</v>
      </c>
      <c r="M53" s="55">
        <f>'[1]جنسية عام ت'!N56+'[1]جنسية عام ف2'!N56+'[1]جنسية عام ف1'!N56</f>
        <v>0</v>
      </c>
      <c r="N53" s="55">
        <f>'[1]جنسية عام ت'!O56+'[1]جنسية عام ف2'!O56+'[1]جنسية عام ف1'!O56</f>
        <v>0</v>
      </c>
      <c r="O53" s="55">
        <f>'[1]جنسية عام ت'!P56+'[1]جنسية عام ف2'!P56+'[1]جنسية عام ف1'!P56</f>
        <v>0</v>
      </c>
      <c r="P53" s="55">
        <f>'[1]جنسية عام ت'!Q56+'[1]جنسية عام ف2'!Q56+'[1]جنسية عام ف1'!Q56</f>
        <v>0</v>
      </c>
      <c r="Q53" s="67">
        <f t="shared" si="0"/>
        <v>0</v>
      </c>
      <c r="R53" s="67">
        <f t="shared" si="0"/>
        <v>0</v>
      </c>
      <c r="S53" s="67">
        <f t="shared" si="1"/>
        <v>0</v>
      </c>
      <c r="T53" s="70"/>
      <c r="U53" s="70"/>
      <c r="V53" s="70"/>
      <c r="W53" s="70"/>
      <c r="X53" s="70"/>
      <c r="Y53" s="70"/>
      <c r="Z53" s="70"/>
      <c r="AA53" s="70"/>
      <c r="AB53" s="70"/>
      <c r="AC53" s="70"/>
      <c r="AD53" s="70"/>
      <c r="AE53" s="70"/>
      <c r="AF53" s="70"/>
      <c r="AG53" s="70"/>
      <c r="AH53" s="70"/>
      <c r="AI53" s="70"/>
      <c r="AJ53" s="70"/>
      <c r="AK53" s="70"/>
      <c r="AL53" s="70"/>
      <c r="AM53" s="70"/>
      <c r="AN53" s="70"/>
      <c r="AO53" s="70"/>
      <c r="AP53" s="70"/>
      <c r="AQ53" s="70"/>
      <c r="AR53" s="70"/>
      <c r="AS53" s="70"/>
      <c r="AT53" s="70"/>
      <c r="AU53" s="70"/>
      <c r="AV53" s="70"/>
      <c r="AW53" s="70"/>
      <c r="AX53" s="70"/>
      <c r="AY53" s="70"/>
      <c r="AZ53" s="70"/>
      <c r="BA53" s="70"/>
      <c r="BB53" s="70"/>
      <c r="BC53" s="70"/>
      <c r="BD53" s="70"/>
      <c r="BE53" s="70"/>
      <c r="BF53" s="70"/>
      <c r="BG53" s="70"/>
      <c r="BH53" s="70"/>
      <c r="BI53" s="70"/>
      <c r="BJ53" s="70"/>
      <c r="BK53" s="70"/>
      <c r="BL53" s="70"/>
    </row>
    <row r="54" spans="1:64" s="77" customFormat="1" ht="30" hidden="1" customHeight="1">
      <c r="A54" s="143"/>
      <c r="B54" s="91" t="s">
        <v>24</v>
      </c>
      <c r="C54" s="91">
        <f>C53+C52+C51</f>
        <v>9</v>
      </c>
      <c r="D54" s="91">
        <f t="shared" ref="D54:P54" si="13">D53+D52+D51</f>
        <v>4</v>
      </c>
      <c r="E54" s="91">
        <f t="shared" si="13"/>
        <v>0</v>
      </c>
      <c r="F54" s="91">
        <f t="shared" si="13"/>
        <v>0</v>
      </c>
      <c r="G54" s="91">
        <f t="shared" si="13"/>
        <v>0</v>
      </c>
      <c r="H54" s="91">
        <f t="shared" si="13"/>
        <v>0</v>
      </c>
      <c r="I54" s="91">
        <f t="shared" si="13"/>
        <v>0</v>
      </c>
      <c r="J54" s="91">
        <f t="shared" si="13"/>
        <v>0</v>
      </c>
      <c r="K54" s="91">
        <f t="shared" si="13"/>
        <v>0</v>
      </c>
      <c r="L54" s="91">
        <f t="shared" si="13"/>
        <v>0</v>
      </c>
      <c r="M54" s="91">
        <f t="shared" si="13"/>
        <v>0</v>
      </c>
      <c r="N54" s="91">
        <f t="shared" si="13"/>
        <v>0</v>
      </c>
      <c r="O54" s="91">
        <f t="shared" si="13"/>
        <v>0</v>
      </c>
      <c r="P54" s="91">
        <f t="shared" si="13"/>
        <v>0</v>
      </c>
      <c r="Q54" s="67">
        <f t="shared" si="0"/>
        <v>9</v>
      </c>
      <c r="R54" s="67">
        <f t="shared" si="0"/>
        <v>4</v>
      </c>
      <c r="S54" s="67">
        <f t="shared" si="1"/>
        <v>13</v>
      </c>
      <c r="T54" s="70"/>
      <c r="U54" s="70"/>
      <c r="V54" s="70"/>
      <c r="W54" s="70"/>
      <c r="X54" s="70"/>
      <c r="Y54" s="70"/>
      <c r="Z54" s="70"/>
      <c r="AA54" s="70"/>
      <c r="AB54" s="70"/>
      <c r="AC54" s="70"/>
      <c r="AD54" s="70"/>
      <c r="AE54" s="70"/>
      <c r="AF54" s="70"/>
      <c r="AG54" s="70"/>
      <c r="AH54" s="70"/>
      <c r="AI54" s="70"/>
      <c r="AJ54" s="70"/>
      <c r="AK54" s="70"/>
      <c r="AL54" s="70"/>
      <c r="AM54" s="70"/>
      <c r="AN54" s="70"/>
      <c r="AO54" s="70"/>
      <c r="AP54" s="70"/>
      <c r="AQ54" s="70"/>
      <c r="AR54" s="70"/>
      <c r="AS54" s="70"/>
      <c r="AT54" s="70"/>
      <c r="AU54" s="70"/>
      <c r="AV54" s="70"/>
      <c r="AW54" s="70"/>
      <c r="AX54" s="70"/>
      <c r="AY54" s="70"/>
      <c r="AZ54" s="70"/>
      <c r="BA54" s="70"/>
      <c r="BB54" s="70"/>
      <c r="BC54" s="70"/>
      <c r="BD54" s="70"/>
      <c r="BE54" s="70"/>
      <c r="BF54" s="70"/>
      <c r="BG54" s="70"/>
      <c r="BH54" s="70"/>
      <c r="BI54" s="70"/>
      <c r="BJ54" s="70"/>
      <c r="BK54" s="70"/>
      <c r="BL54" s="70"/>
    </row>
    <row r="55" spans="1:64" ht="43.5" customHeight="1">
      <c r="A55" s="143" t="s">
        <v>35</v>
      </c>
      <c r="B55" s="78" t="s">
        <v>36</v>
      </c>
      <c r="C55" s="66">
        <f>'[1]جنسية عام ت'!D51+'[1]جنسية عام ف2'!D51+'[1]جنسية عام ف1'!D51</f>
        <v>5</v>
      </c>
      <c r="D55" s="66">
        <f>'[1]جنسية عام ت'!E51+'[1]جنسية عام ف2'!E51+'[1]جنسية عام ف1'!E51</f>
        <v>5</v>
      </c>
      <c r="E55" s="66">
        <f>'[1]جنسية عام ت'!F51+'[1]جنسية عام ف2'!F51+'[1]جنسية عام ف1'!F51</f>
        <v>0</v>
      </c>
      <c r="F55" s="66">
        <f>'[1]جنسية عام ت'!G51+'[1]جنسية عام ف2'!G51+'[1]جنسية عام ف1'!G51</f>
        <v>0</v>
      </c>
      <c r="G55" s="66">
        <f>'[1]جنسية عام ت'!H51+'[1]جنسية عام ف2'!H51+'[1]جنسية عام ف1'!H51</f>
        <v>0</v>
      </c>
      <c r="H55" s="66">
        <f>'[1]جنسية عام ت'!I51+'[1]جنسية عام ف2'!I51+'[1]جنسية عام ف1'!I51</f>
        <v>0</v>
      </c>
      <c r="I55" s="66">
        <f>'[1]جنسية عام ت'!J51+'[1]جنسية عام ف2'!J51+'[1]جنسية عام ف1'!J51</f>
        <v>0</v>
      </c>
      <c r="J55" s="66">
        <f>'[1]جنسية عام ت'!K51+'[1]جنسية عام ف2'!K51+'[1]جنسية عام ف1'!K51</f>
        <v>0</v>
      </c>
      <c r="K55" s="66">
        <f>'[1]جنسية عام ت'!L51+'[1]جنسية عام ف2'!L51+'[1]جنسية عام ف1'!L51</f>
        <v>0</v>
      </c>
      <c r="L55" s="66">
        <f>'[1]جنسية عام ت'!M51+'[1]جنسية عام ف2'!M51+'[1]جنسية عام ف1'!M51</f>
        <v>0</v>
      </c>
      <c r="M55" s="66">
        <f>'[1]جنسية عام ت'!N51+'[1]جنسية عام ف2'!N51+'[1]جنسية عام ف1'!N51</f>
        <v>0</v>
      </c>
      <c r="N55" s="66">
        <f>'[1]جنسية عام ت'!O51+'[1]جنسية عام ف2'!O51+'[1]جنسية عام ف1'!O51</f>
        <v>0</v>
      </c>
      <c r="O55" s="66">
        <f>'[1]جنسية عام ت'!P51+'[1]جنسية عام ف2'!P51+'[1]جنسية عام ف1'!P51</f>
        <v>0</v>
      </c>
      <c r="P55" s="66">
        <f>'[1]جنسية عام ت'!Q51+'[1]جنسية عام ف2'!Q51+'[1]جنسية عام ف1'!Q51</f>
        <v>0</v>
      </c>
      <c r="Q55" s="67">
        <f t="shared" si="0"/>
        <v>5</v>
      </c>
      <c r="R55" s="67">
        <f t="shared" si="0"/>
        <v>5</v>
      </c>
      <c r="S55" s="67">
        <f t="shared" si="1"/>
        <v>10</v>
      </c>
    </row>
    <row r="56" spans="1:64" ht="42" hidden="1" customHeight="1">
      <c r="A56" s="143"/>
      <c r="B56" s="78" t="s">
        <v>37</v>
      </c>
      <c r="C56" s="66">
        <f>'[1]جنسية عام ت'!D52+'[1]جنسية عام ف2'!D52+'[1]جنسية عام ف1'!D52</f>
        <v>10</v>
      </c>
      <c r="D56" s="66">
        <f>'[1]جنسية عام ت'!E52+'[1]جنسية عام ف2'!E52+'[1]جنسية عام ف1'!E52</f>
        <v>10</v>
      </c>
      <c r="E56" s="66">
        <f>'[1]جنسية عام ت'!F52+'[1]جنسية عام ف2'!F52+'[1]جنسية عام ف1'!F52</f>
        <v>1</v>
      </c>
      <c r="F56" s="66">
        <f>'[1]جنسية عام ت'!G52+'[1]جنسية عام ف2'!G52+'[1]جنسية عام ف1'!G52</f>
        <v>0</v>
      </c>
      <c r="G56" s="66">
        <f>'[1]جنسية عام ت'!H52+'[1]جنسية عام ف2'!H52+'[1]جنسية عام ف1'!H52</f>
        <v>0</v>
      </c>
      <c r="H56" s="66">
        <f>'[1]جنسية عام ت'!I52+'[1]جنسية عام ف2'!I52+'[1]جنسية عام ف1'!I52</f>
        <v>0</v>
      </c>
      <c r="I56" s="66">
        <f>'[1]جنسية عام ت'!J52+'[1]جنسية عام ف2'!J52+'[1]جنسية عام ف1'!J52</f>
        <v>0</v>
      </c>
      <c r="J56" s="66">
        <f>'[1]جنسية عام ت'!K52+'[1]جنسية عام ف2'!K52+'[1]جنسية عام ف1'!K52</f>
        <v>0</v>
      </c>
      <c r="K56" s="66">
        <f>'[1]جنسية عام ت'!L52+'[1]جنسية عام ف2'!L52+'[1]جنسية عام ف1'!L52</f>
        <v>0</v>
      </c>
      <c r="L56" s="66">
        <f>'[1]جنسية عام ت'!M52+'[1]جنسية عام ف2'!M52+'[1]جنسية عام ف1'!M52</f>
        <v>0</v>
      </c>
      <c r="M56" s="66">
        <f>'[1]جنسية عام ت'!N52+'[1]جنسية عام ف2'!N52+'[1]جنسية عام ف1'!N52</f>
        <v>0</v>
      </c>
      <c r="N56" s="66">
        <f>'[1]جنسية عام ت'!O52+'[1]جنسية عام ف2'!O52+'[1]جنسية عام ف1'!O52</f>
        <v>0</v>
      </c>
      <c r="O56" s="66">
        <f>'[1]جنسية عام ت'!P52+'[1]جنسية عام ف2'!P52+'[1]جنسية عام ف1'!P52</f>
        <v>0</v>
      </c>
      <c r="P56" s="66">
        <f>'[1]جنسية عام ت'!Q52+'[1]جنسية عام ف2'!Q52+'[1]جنسية عام ف1'!Q52</f>
        <v>0</v>
      </c>
      <c r="Q56" s="67">
        <f t="shared" si="0"/>
        <v>11</v>
      </c>
      <c r="R56" s="67">
        <f t="shared" si="0"/>
        <v>10</v>
      </c>
      <c r="S56" s="67">
        <f t="shared" si="1"/>
        <v>21</v>
      </c>
    </row>
    <row r="57" spans="1:64" s="77" customFormat="1" ht="33.75" hidden="1" customHeight="1">
      <c r="A57" s="143"/>
      <c r="B57" s="91" t="s">
        <v>24</v>
      </c>
      <c r="C57" s="91">
        <f>C56+C55</f>
        <v>15</v>
      </c>
      <c r="D57" s="91">
        <f t="shared" ref="D57:P57" si="14">D56+D55</f>
        <v>15</v>
      </c>
      <c r="E57" s="91">
        <f t="shared" si="14"/>
        <v>1</v>
      </c>
      <c r="F57" s="91">
        <f t="shared" si="14"/>
        <v>0</v>
      </c>
      <c r="G57" s="91">
        <f t="shared" si="14"/>
        <v>0</v>
      </c>
      <c r="H57" s="91">
        <f t="shared" si="14"/>
        <v>0</v>
      </c>
      <c r="I57" s="91">
        <f t="shared" si="14"/>
        <v>0</v>
      </c>
      <c r="J57" s="91">
        <f t="shared" si="14"/>
        <v>0</v>
      </c>
      <c r="K57" s="91">
        <f t="shared" si="14"/>
        <v>0</v>
      </c>
      <c r="L57" s="91">
        <f t="shared" si="14"/>
        <v>0</v>
      </c>
      <c r="M57" s="91">
        <f t="shared" si="14"/>
        <v>0</v>
      </c>
      <c r="N57" s="91">
        <f t="shared" si="14"/>
        <v>0</v>
      </c>
      <c r="O57" s="91">
        <f t="shared" si="14"/>
        <v>0</v>
      </c>
      <c r="P57" s="91">
        <f t="shared" si="14"/>
        <v>0</v>
      </c>
      <c r="Q57" s="67">
        <f>O57+M57+K57+I57+G57+E57+C57</f>
        <v>16</v>
      </c>
      <c r="R57" s="67">
        <f t="shared" si="0"/>
        <v>15</v>
      </c>
      <c r="S57" s="67">
        <f t="shared" si="1"/>
        <v>31</v>
      </c>
      <c r="T57" s="70"/>
      <c r="U57" s="70"/>
      <c r="V57" s="70"/>
      <c r="W57" s="70"/>
      <c r="X57" s="70"/>
      <c r="Y57" s="70"/>
      <c r="Z57" s="70"/>
      <c r="AA57" s="70"/>
      <c r="AB57" s="70"/>
      <c r="AC57" s="70"/>
      <c r="AD57" s="70"/>
      <c r="AE57" s="70"/>
      <c r="AF57" s="70"/>
      <c r="AG57" s="70"/>
      <c r="AH57" s="70"/>
      <c r="AI57" s="70"/>
      <c r="AJ57" s="70"/>
      <c r="AK57" s="70"/>
      <c r="AL57" s="70"/>
      <c r="AM57" s="70"/>
      <c r="AN57" s="70"/>
      <c r="AO57" s="70"/>
      <c r="AP57" s="70"/>
      <c r="AQ57" s="70"/>
      <c r="AR57" s="70"/>
      <c r="AS57" s="70"/>
      <c r="AT57" s="70"/>
      <c r="AU57" s="70"/>
      <c r="AV57" s="70"/>
      <c r="AW57" s="70"/>
      <c r="AX57" s="70"/>
      <c r="AY57" s="70"/>
      <c r="AZ57" s="70"/>
      <c r="BA57" s="70"/>
      <c r="BB57" s="70"/>
      <c r="BC57" s="70"/>
      <c r="BD57" s="70"/>
      <c r="BE57" s="70"/>
      <c r="BF57" s="70"/>
      <c r="BG57" s="70"/>
      <c r="BH57" s="70"/>
      <c r="BI57" s="70"/>
      <c r="BJ57" s="70"/>
      <c r="BK57" s="70"/>
      <c r="BL57" s="70"/>
    </row>
    <row r="58" spans="1:64" ht="30" customHeight="1">
      <c r="A58" s="142" t="s">
        <v>38</v>
      </c>
      <c r="B58" s="66" t="s">
        <v>21</v>
      </c>
      <c r="C58" s="66">
        <f>C55+C51+C47+C43+C39+C35+C31+C27+C23+C19+C15+C11+C7</f>
        <v>41</v>
      </c>
      <c r="D58" s="99">
        <f t="shared" ref="D58:P58" si="15">D55+D51+D47+D43+D39+D35+D31+D27+D23+D19+D15+D11+D7</f>
        <v>59</v>
      </c>
      <c r="E58" s="99">
        <f t="shared" si="15"/>
        <v>0</v>
      </c>
      <c r="F58" s="99">
        <f t="shared" si="15"/>
        <v>1</v>
      </c>
      <c r="G58" s="99">
        <f t="shared" si="15"/>
        <v>0</v>
      </c>
      <c r="H58" s="99">
        <f t="shared" si="15"/>
        <v>0</v>
      </c>
      <c r="I58" s="99">
        <f t="shared" si="15"/>
        <v>0</v>
      </c>
      <c r="J58" s="99">
        <f t="shared" si="15"/>
        <v>0</v>
      </c>
      <c r="K58" s="99">
        <f t="shared" si="15"/>
        <v>0</v>
      </c>
      <c r="L58" s="99">
        <f t="shared" si="15"/>
        <v>0</v>
      </c>
      <c r="M58" s="99">
        <f t="shared" si="15"/>
        <v>0</v>
      </c>
      <c r="N58" s="99">
        <f t="shared" si="15"/>
        <v>0</v>
      </c>
      <c r="O58" s="99">
        <f t="shared" si="15"/>
        <v>0</v>
      </c>
      <c r="P58" s="99">
        <f t="shared" si="15"/>
        <v>0</v>
      </c>
      <c r="Q58" s="67">
        <f>O58+M58+K58+I58+G58+E58+C58</f>
        <v>41</v>
      </c>
      <c r="R58" s="67">
        <f t="shared" si="0"/>
        <v>60</v>
      </c>
      <c r="S58" s="67">
        <f t="shared" si="1"/>
        <v>101</v>
      </c>
    </row>
    <row r="59" spans="1:64" ht="30" hidden="1" customHeight="1">
      <c r="A59" s="142"/>
      <c r="B59" s="66" t="s">
        <v>22</v>
      </c>
      <c r="C59" s="66">
        <f t="shared" ref="C59:P59" si="16">C56+C48+C44+C40+C36+C32+C28+C24+C20+C16+C12+C8</f>
        <v>50</v>
      </c>
      <c r="D59" s="66">
        <f t="shared" si="16"/>
        <v>72</v>
      </c>
      <c r="E59" s="66">
        <f t="shared" si="16"/>
        <v>2</v>
      </c>
      <c r="F59" s="66">
        <f t="shared" si="16"/>
        <v>0</v>
      </c>
      <c r="G59" s="66">
        <f t="shared" si="16"/>
        <v>0</v>
      </c>
      <c r="H59" s="66">
        <f t="shared" si="16"/>
        <v>0</v>
      </c>
      <c r="I59" s="66">
        <f t="shared" si="16"/>
        <v>0</v>
      </c>
      <c r="J59" s="66">
        <f t="shared" si="16"/>
        <v>0</v>
      </c>
      <c r="K59" s="66">
        <f t="shared" si="16"/>
        <v>0</v>
      </c>
      <c r="L59" s="66">
        <f t="shared" si="16"/>
        <v>0</v>
      </c>
      <c r="M59" s="66">
        <f t="shared" si="16"/>
        <v>0</v>
      </c>
      <c r="N59" s="66">
        <f t="shared" si="16"/>
        <v>0</v>
      </c>
      <c r="O59" s="66">
        <f t="shared" si="16"/>
        <v>0</v>
      </c>
      <c r="P59" s="66">
        <f t="shared" si="16"/>
        <v>0</v>
      </c>
      <c r="Q59" s="67">
        <f t="shared" si="0"/>
        <v>52</v>
      </c>
      <c r="R59" s="67">
        <f t="shared" si="0"/>
        <v>72</v>
      </c>
      <c r="S59" s="67">
        <f t="shared" si="1"/>
        <v>124</v>
      </c>
    </row>
    <row r="60" spans="1:64" ht="35.25" hidden="1" customHeight="1">
      <c r="A60" s="142"/>
      <c r="B60" s="66" t="s">
        <v>23</v>
      </c>
      <c r="C60" s="66">
        <f>C49+C45+C41+C37+C33+C29+C25+C21+C17+C13+C9</f>
        <v>4</v>
      </c>
      <c r="D60" s="66">
        <f>D49+D45+D41+D37+D33+D29+D25+D21+D17+D13+D9</f>
        <v>1</v>
      </c>
      <c r="E60" s="66">
        <f>E49+E45+E41+E37+E33+E29+E25+E21+E17+E13+E9</f>
        <v>0</v>
      </c>
      <c r="F60" s="66">
        <f t="shared" ref="F60:P60" si="17">F49+F45+F41+F37+F33+F29+F25+F21+F17+F13+F9</f>
        <v>0</v>
      </c>
      <c r="G60" s="66">
        <f t="shared" si="17"/>
        <v>0</v>
      </c>
      <c r="H60" s="66">
        <f t="shared" si="17"/>
        <v>0</v>
      </c>
      <c r="I60" s="66">
        <f t="shared" si="17"/>
        <v>0</v>
      </c>
      <c r="J60" s="66">
        <f t="shared" si="17"/>
        <v>0</v>
      </c>
      <c r="K60" s="66">
        <f t="shared" si="17"/>
        <v>0</v>
      </c>
      <c r="L60" s="66">
        <f t="shared" si="17"/>
        <v>0</v>
      </c>
      <c r="M60" s="66">
        <f t="shared" si="17"/>
        <v>0</v>
      </c>
      <c r="N60" s="66">
        <f t="shared" si="17"/>
        <v>0</v>
      </c>
      <c r="O60" s="66">
        <f t="shared" si="17"/>
        <v>0</v>
      </c>
      <c r="P60" s="66">
        <f t="shared" si="17"/>
        <v>0</v>
      </c>
      <c r="Q60" s="67">
        <f t="shared" si="0"/>
        <v>4</v>
      </c>
      <c r="R60" s="67">
        <f t="shared" si="0"/>
        <v>1</v>
      </c>
      <c r="S60" s="67">
        <f t="shared" si="1"/>
        <v>5</v>
      </c>
    </row>
    <row r="61" spans="1:64" s="77" customFormat="1" ht="42.75" hidden="1" customHeight="1">
      <c r="A61" s="142"/>
      <c r="B61" s="67" t="s">
        <v>24</v>
      </c>
      <c r="C61" s="67">
        <f>C60+C59+C58</f>
        <v>95</v>
      </c>
      <c r="D61" s="67">
        <f t="shared" ref="D61:R61" si="18">D60+D59+D58</f>
        <v>132</v>
      </c>
      <c r="E61" s="67">
        <f t="shared" si="18"/>
        <v>2</v>
      </c>
      <c r="F61" s="67">
        <f t="shared" si="18"/>
        <v>1</v>
      </c>
      <c r="G61" s="67">
        <f t="shared" si="18"/>
        <v>0</v>
      </c>
      <c r="H61" s="67">
        <f t="shared" si="18"/>
        <v>0</v>
      </c>
      <c r="I61" s="67">
        <f t="shared" si="18"/>
        <v>0</v>
      </c>
      <c r="J61" s="67">
        <f t="shared" si="18"/>
        <v>0</v>
      </c>
      <c r="K61" s="67">
        <f t="shared" si="18"/>
        <v>0</v>
      </c>
      <c r="L61" s="67">
        <f t="shared" si="18"/>
        <v>0</v>
      </c>
      <c r="M61" s="67">
        <f t="shared" si="18"/>
        <v>0</v>
      </c>
      <c r="N61" s="67">
        <f t="shared" si="18"/>
        <v>0</v>
      </c>
      <c r="O61" s="67">
        <f t="shared" si="18"/>
        <v>0</v>
      </c>
      <c r="P61" s="67">
        <f t="shared" si="18"/>
        <v>0</v>
      </c>
      <c r="Q61" s="67">
        <f t="shared" si="18"/>
        <v>97</v>
      </c>
      <c r="R61" s="67">
        <f t="shared" si="18"/>
        <v>133</v>
      </c>
      <c r="S61" s="67">
        <f t="shared" si="1"/>
        <v>230</v>
      </c>
      <c r="T61" s="70"/>
      <c r="U61" s="70"/>
      <c r="V61" s="70"/>
      <c r="W61" s="70"/>
      <c r="X61" s="70"/>
      <c r="Y61" s="70"/>
      <c r="Z61" s="70"/>
      <c r="AA61" s="70"/>
      <c r="AB61" s="70"/>
      <c r="AC61" s="70"/>
      <c r="AD61" s="70"/>
      <c r="AE61" s="70"/>
      <c r="AF61" s="70"/>
      <c r="AG61" s="70"/>
      <c r="AH61" s="70"/>
      <c r="AI61" s="70"/>
      <c r="AJ61" s="70"/>
      <c r="AK61" s="70"/>
      <c r="AL61" s="70"/>
      <c r="AM61" s="70"/>
      <c r="AN61" s="70"/>
      <c r="AO61" s="70"/>
      <c r="AP61" s="70"/>
      <c r="AQ61" s="70"/>
      <c r="AR61" s="70"/>
      <c r="AS61" s="70"/>
      <c r="AT61" s="70"/>
      <c r="AU61" s="70"/>
      <c r="AV61" s="70"/>
      <c r="AW61" s="70"/>
      <c r="AX61" s="70"/>
      <c r="AY61" s="70"/>
      <c r="AZ61" s="70"/>
      <c r="BA61" s="70"/>
      <c r="BB61" s="70"/>
      <c r="BC61" s="70"/>
      <c r="BD61" s="70"/>
      <c r="BE61" s="70"/>
      <c r="BF61" s="70"/>
      <c r="BG61" s="70"/>
      <c r="BH61" s="70"/>
      <c r="BI61" s="70"/>
      <c r="BJ61" s="70"/>
      <c r="BK61" s="70"/>
      <c r="BL61" s="70"/>
    </row>
    <row r="62" spans="1:64" hidden="1"/>
    <row r="65" spans="1:64">
      <c r="A65" s="145" t="s">
        <v>141</v>
      </c>
      <c r="B65" s="145"/>
      <c r="C65" s="145"/>
      <c r="D65" s="145"/>
      <c r="E65" s="145"/>
      <c r="F65" s="145"/>
      <c r="G65" s="145"/>
      <c r="H65" s="145"/>
      <c r="I65" s="145"/>
      <c r="J65" s="145"/>
      <c r="K65" s="145"/>
      <c r="L65" s="145"/>
      <c r="M65" s="145"/>
      <c r="N65" s="145"/>
      <c r="O65" s="145"/>
      <c r="P65" s="145"/>
      <c r="Q65" s="145"/>
      <c r="R65" s="145"/>
      <c r="S65" s="145"/>
      <c r="T65" s="145"/>
    </row>
    <row r="66" spans="1:64">
      <c r="T66" s="71"/>
    </row>
    <row r="67" spans="1:64" ht="30.75" thickBot="1">
      <c r="T67" s="71"/>
    </row>
    <row r="68" spans="1:64" ht="23.25" customHeight="1">
      <c r="A68" s="153" t="s">
        <v>1</v>
      </c>
      <c r="B68" s="154"/>
      <c r="C68" s="149" t="s">
        <v>48</v>
      </c>
      <c r="D68" s="149"/>
      <c r="E68" s="150" t="s">
        <v>58</v>
      </c>
      <c r="F68" s="150"/>
      <c r="G68" s="150" t="s">
        <v>50</v>
      </c>
      <c r="H68" s="150"/>
      <c r="I68" s="149" t="s">
        <v>59</v>
      </c>
      <c r="J68" s="149"/>
      <c r="K68" s="149" t="s">
        <v>52</v>
      </c>
      <c r="L68" s="149"/>
      <c r="M68" s="149" t="s">
        <v>53</v>
      </c>
      <c r="N68" s="149"/>
      <c r="O68" s="149" t="s">
        <v>60</v>
      </c>
      <c r="P68" s="149"/>
      <c r="Q68" s="149" t="s">
        <v>16</v>
      </c>
      <c r="R68" s="149"/>
      <c r="S68" s="151" t="s">
        <v>19</v>
      </c>
      <c r="BL68" s="71"/>
    </row>
    <row r="69" spans="1:64" ht="23.25" customHeight="1">
      <c r="A69" s="155"/>
      <c r="B69" s="156"/>
      <c r="C69" s="85" t="s">
        <v>17</v>
      </c>
      <c r="D69" s="85" t="s">
        <v>18</v>
      </c>
      <c r="E69" s="85" t="s">
        <v>17</v>
      </c>
      <c r="F69" s="85" t="s">
        <v>18</v>
      </c>
      <c r="G69" s="85" t="s">
        <v>17</v>
      </c>
      <c r="H69" s="85" t="s">
        <v>18</v>
      </c>
      <c r="I69" s="85" t="s">
        <v>17</v>
      </c>
      <c r="J69" s="85" t="s">
        <v>18</v>
      </c>
      <c r="K69" s="85" t="s">
        <v>17</v>
      </c>
      <c r="L69" s="85" t="s">
        <v>18</v>
      </c>
      <c r="M69" s="85" t="s">
        <v>17</v>
      </c>
      <c r="N69" s="85" t="s">
        <v>18</v>
      </c>
      <c r="O69" s="85" t="s">
        <v>17</v>
      </c>
      <c r="P69" s="85" t="s">
        <v>18</v>
      </c>
      <c r="Q69" s="85" t="s">
        <v>17</v>
      </c>
      <c r="R69" s="85" t="s">
        <v>18</v>
      </c>
      <c r="S69" s="152"/>
      <c r="BL69" s="71"/>
    </row>
    <row r="70" spans="1:64">
      <c r="A70" s="148" t="s">
        <v>20</v>
      </c>
      <c r="B70" s="80" t="s">
        <v>21</v>
      </c>
      <c r="C70" s="81">
        <v>0</v>
      </c>
      <c r="D70" s="81">
        <v>0</v>
      </c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6">
        <f>O70+M70+K70+I70+G70+E70+C70</f>
        <v>0</v>
      </c>
      <c r="R70" s="86">
        <f>P70+N70+L70+J70+H70+F70+D70</f>
        <v>0</v>
      </c>
      <c r="S70" s="87">
        <f>R70+Q70</f>
        <v>0</v>
      </c>
      <c r="BL70" s="71"/>
    </row>
    <row r="71" spans="1:64">
      <c r="A71" s="148"/>
      <c r="B71" s="80" t="s">
        <v>22</v>
      </c>
      <c r="C71" s="81">
        <v>0</v>
      </c>
      <c r="D71" s="81">
        <v>0</v>
      </c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6">
        <f t="shared" ref="Q71:R119" si="19">O71+M71+K71+I71+G71+E71+C71</f>
        <v>0</v>
      </c>
      <c r="R71" s="86">
        <f t="shared" si="19"/>
        <v>0</v>
      </c>
      <c r="S71" s="87">
        <f t="shared" ref="S71:S120" si="20">R71+Q71</f>
        <v>0</v>
      </c>
      <c r="BL71" s="71"/>
    </row>
    <row r="72" spans="1:64">
      <c r="A72" s="148"/>
      <c r="B72" s="80" t="s">
        <v>23</v>
      </c>
      <c r="C72" s="81">
        <v>0</v>
      </c>
      <c r="D72" s="81">
        <v>0</v>
      </c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6">
        <f t="shared" si="19"/>
        <v>0</v>
      </c>
      <c r="R72" s="86">
        <f t="shared" si="19"/>
        <v>0</v>
      </c>
      <c r="S72" s="87">
        <f t="shared" si="20"/>
        <v>0</v>
      </c>
      <c r="BL72" s="71"/>
    </row>
    <row r="73" spans="1:64">
      <c r="A73" s="148"/>
      <c r="B73" s="82" t="s">
        <v>24</v>
      </c>
      <c r="C73" s="83">
        <f>C72+C71+C70</f>
        <v>0</v>
      </c>
      <c r="D73" s="83">
        <f t="shared" ref="D73:R73" si="21">D72+D71+D70</f>
        <v>0</v>
      </c>
      <c r="E73" s="83">
        <f t="shared" si="21"/>
        <v>0</v>
      </c>
      <c r="F73" s="83">
        <f t="shared" si="21"/>
        <v>0</v>
      </c>
      <c r="G73" s="83">
        <f t="shared" si="21"/>
        <v>0</v>
      </c>
      <c r="H73" s="83">
        <f t="shared" si="21"/>
        <v>0</v>
      </c>
      <c r="I73" s="83">
        <f t="shared" si="21"/>
        <v>0</v>
      </c>
      <c r="J73" s="83">
        <f t="shared" si="21"/>
        <v>0</v>
      </c>
      <c r="K73" s="83">
        <f t="shared" si="21"/>
        <v>0</v>
      </c>
      <c r="L73" s="83">
        <f t="shared" si="21"/>
        <v>0</v>
      </c>
      <c r="M73" s="83">
        <f t="shared" si="21"/>
        <v>0</v>
      </c>
      <c r="N73" s="83">
        <f t="shared" si="21"/>
        <v>0</v>
      </c>
      <c r="O73" s="83">
        <f t="shared" si="21"/>
        <v>0</v>
      </c>
      <c r="P73" s="83">
        <f t="shared" si="21"/>
        <v>0</v>
      </c>
      <c r="Q73" s="86">
        <f t="shared" si="21"/>
        <v>0</v>
      </c>
      <c r="R73" s="86">
        <f t="shared" si="21"/>
        <v>0</v>
      </c>
      <c r="S73" s="87">
        <f t="shared" si="20"/>
        <v>0</v>
      </c>
      <c r="BL73" s="71"/>
    </row>
    <row r="74" spans="1:64">
      <c r="A74" s="148" t="s">
        <v>25</v>
      </c>
      <c r="B74" s="80" t="s">
        <v>21</v>
      </c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6">
        <f t="shared" si="19"/>
        <v>0</v>
      </c>
      <c r="R74" s="86">
        <f t="shared" si="19"/>
        <v>0</v>
      </c>
      <c r="S74" s="87">
        <f t="shared" si="20"/>
        <v>0</v>
      </c>
      <c r="BL74" s="71"/>
    </row>
    <row r="75" spans="1:64">
      <c r="A75" s="148"/>
      <c r="B75" s="80" t="s">
        <v>22</v>
      </c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6">
        <f t="shared" si="19"/>
        <v>0</v>
      </c>
      <c r="R75" s="86">
        <f t="shared" si="19"/>
        <v>0</v>
      </c>
      <c r="S75" s="87">
        <f t="shared" si="20"/>
        <v>0</v>
      </c>
      <c r="BL75" s="71"/>
    </row>
    <row r="76" spans="1:64">
      <c r="A76" s="148"/>
      <c r="B76" s="80" t="s">
        <v>23</v>
      </c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6">
        <f t="shared" si="19"/>
        <v>0</v>
      </c>
      <c r="R76" s="86">
        <f t="shared" si="19"/>
        <v>0</v>
      </c>
      <c r="S76" s="87">
        <f t="shared" si="20"/>
        <v>0</v>
      </c>
      <c r="BL76" s="71"/>
    </row>
    <row r="77" spans="1:64">
      <c r="A77" s="148"/>
      <c r="B77" s="82" t="s">
        <v>24</v>
      </c>
      <c r="C77" s="83">
        <f>C76+C75+C74</f>
        <v>0</v>
      </c>
      <c r="D77" s="83">
        <f t="shared" ref="D77:R77" si="22">D76+D75+D74</f>
        <v>0</v>
      </c>
      <c r="E77" s="83">
        <f t="shared" si="22"/>
        <v>0</v>
      </c>
      <c r="F77" s="83">
        <f t="shared" si="22"/>
        <v>0</v>
      </c>
      <c r="G77" s="83">
        <f t="shared" si="22"/>
        <v>0</v>
      </c>
      <c r="H77" s="83">
        <f t="shared" si="22"/>
        <v>0</v>
      </c>
      <c r="I77" s="83">
        <f t="shared" si="22"/>
        <v>0</v>
      </c>
      <c r="J77" s="83">
        <f t="shared" si="22"/>
        <v>0</v>
      </c>
      <c r="K77" s="83">
        <f t="shared" si="22"/>
        <v>0</v>
      </c>
      <c r="L77" s="83">
        <f t="shared" si="22"/>
        <v>0</v>
      </c>
      <c r="M77" s="83">
        <f t="shared" si="22"/>
        <v>0</v>
      </c>
      <c r="N77" s="83">
        <f t="shared" si="22"/>
        <v>0</v>
      </c>
      <c r="O77" s="83">
        <f t="shared" si="22"/>
        <v>0</v>
      </c>
      <c r="P77" s="83">
        <f t="shared" si="22"/>
        <v>0</v>
      </c>
      <c r="Q77" s="86">
        <f t="shared" si="22"/>
        <v>0</v>
      </c>
      <c r="R77" s="86">
        <f t="shared" si="22"/>
        <v>0</v>
      </c>
      <c r="S77" s="87">
        <f t="shared" si="20"/>
        <v>0</v>
      </c>
      <c r="BL77" s="71"/>
    </row>
    <row r="78" spans="1:64">
      <c r="A78" s="148" t="s">
        <v>26</v>
      </c>
      <c r="B78" s="80" t="s">
        <v>21</v>
      </c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6">
        <f t="shared" si="19"/>
        <v>0</v>
      </c>
      <c r="R78" s="86">
        <f t="shared" si="19"/>
        <v>0</v>
      </c>
      <c r="S78" s="87">
        <f t="shared" si="20"/>
        <v>0</v>
      </c>
      <c r="BL78" s="71"/>
    </row>
    <row r="79" spans="1:64">
      <c r="A79" s="148"/>
      <c r="B79" s="80" t="s">
        <v>22</v>
      </c>
      <c r="C79" s="81">
        <v>1</v>
      </c>
      <c r="D79" s="81"/>
      <c r="E79" s="81"/>
      <c r="F79" s="81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6">
        <f t="shared" si="19"/>
        <v>1</v>
      </c>
      <c r="R79" s="86">
        <f t="shared" si="19"/>
        <v>0</v>
      </c>
      <c r="S79" s="87">
        <f t="shared" si="20"/>
        <v>1</v>
      </c>
      <c r="BL79" s="71"/>
    </row>
    <row r="80" spans="1:64">
      <c r="A80" s="148"/>
      <c r="B80" s="80" t="s">
        <v>23</v>
      </c>
      <c r="C80" s="81"/>
      <c r="D80" s="81"/>
      <c r="E80" s="81"/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6">
        <f t="shared" si="19"/>
        <v>0</v>
      </c>
      <c r="R80" s="86">
        <f t="shared" si="19"/>
        <v>0</v>
      </c>
      <c r="S80" s="87">
        <f t="shared" si="20"/>
        <v>0</v>
      </c>
      <c r="BL80" s="71"/>
    </row>
    <row r="81" spans="1:64">
      <c r="A81" s="148"/>
      <c r="B81" s="82" t="s">
        <v>24</v>
      </c>
      <c r="C81" s="83">
        <f>C80+C79+C78</f>
        <v>1</v>
      </c>
      <c r="D81" s="83">
        <f t="shared" ref="D81:R81" si="23">D80+D79+D78</f>
        <v>0</v>
      </c>
      <c r="E81" s="83">
        <f t="shared" si="23"/>
        <v>0</v>
      </c>
      <c r="F81" s="83">
        <f t="shared" si="23"/>
        <v>0</v>
      </c>
      <c r="G81" s="83">
        <f t="shared" si="23"/>
        <v>0</v>
      </c>
      <c r="H81" s="83">
        <f t="shared" si="23"/>
        <v>0</v>
      </c>
      <c r="I81" s="83">
        <f t="shared" si="23"/>
        <v>0</v>
      </c>
      <c r="J81" s="83">
        <f t="shared" si="23"/>
        <v>0</v>
      </c>
      <c r="K81" s="83">
        <f t="shared" si="23"/>
        <v>0</v>
      </c>
      <c r="L81" s="83">
        <f t="shared" si="23"/>
        <v>0</v>
      </c>
      <c r="M81" s="83">
        <f t="shared" si="23"/>
        <v>0</v>
      </c>
      <c r="N81" s="83">
        <f t="shared" si="23"/>
        <v>0</v>
      </c>
      <c r="O81" s="83">
        <f t="shared" si="23"/>
        <v>0</v>
      </c>
      <c r="P81" s="83">
        <f t="shared" si="23"/>
        <v>0</v>
      </c>
      <c r="Q81" s="86">
        <f t="shared" si="23"/>
        <v>1</v>
      </c>
      <c r="R81" s="86">
        <f t="shared" si="23"/>
        <v>0</v>
      </c>
      <c r="S81" s="87">
        <f t="shared" si="20"/>
        <v>1</v>
      </c>
      <c r="BL81" s="71"/>
    </row>
    <row r="82" spans="1:64">
      <c r="A82" s="148" t="s">
        <v>27</v>
      </c>
      <c r="B82" s="80" t="s">
        <v>21</v>
      </c>
      <c r="C82" s="81"/>
      <c r="D82" s="81"/>
      <c r="E82" s="81"/>
      <c r="F82" s="81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6">
        <f t="shared" si="19"/>
        <v>0</v>
      </c>
      <c r="R82" s="86">
        <f t="shared" si="19"/>
        <v>0</v>
      </c>
      <c r="S82" s="87">
        <f t="shared" si="20"/>
        <v>0</v>
      </c>
      <c r="BL82" s="71"/>
    </row>
    <row r="83" spans="1:64">
      <c r="A83" s="148"/>
      <c r="B83" s="80" t="s">
        <v>22</v>
      </c>
      <c r="C83" s="81"/>
      <c r="D83" s="81"/>
      <c r="E83" s="81"/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6">
        <f t="shared" si="19"/>
        <v>0</v>
      </c>
      <c r="R83" s="86">
        <f t="shared" si="19"/>
        <v>0</v>
      </c>
      <c r="S83" s="87">
        <f t="shared" si="20"/>
        <v>0</v>
      </c>
      <c r="BL83" s="71"/>
    </row>
    <row r="84" spans="1:64">
      <c r="A84" s="148"/>
      <c r="B84" s="80" t="s">
        <v>23</v>
      </c>
      <c r="C84" s="81"/>
      <c r="D84" s="81"/>
      <c r="E84" s="81"/>
      <c r="F84" s="81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6">
        <f t="shared" si="19"/>
        <v>0</v>
      </c>
      <c r="R84" s="86">
        <f t="shared" si="19"/>
        <v>0</v>
      </c>
      <c r="S84" s="87">
        <f t="shared" si="20"/>
        <v>0</v>
      </c>
      <c r="BL84" s="71"/>
    </row>
    <row r="85" spans="1:64">
      <c r="A85" s="148"/>
      <c r="B85" s="82" t="s">
        <v>24</v>
      </c>
      <c r="C85" s="83">
        <f>C84+C83+C82</f>
        <v>0</v>
      </c>
      <c r="D85" s="83">
        <f t="shared" ref="D85:R85" si="24">D84+D83+D82</f>
        <v>0</v>
      </c>
      <c r="E85" s="83">
        <f t="shared" si="24"/>
        <v>0</v>
      </c>
      <c r="F85" s="83">
        <f t="shared" si="24"/>
        <v>0</v>
      </c>
      <c r="G85" s="83">
        <f t="shared" si="24"/>
        <v>0</v>
      </c>
      <c r="H85" s="83">
        <f t="shared" si="24"/>
        <v>0</v>
      </c>
      <c r="I85" s="83">
        <f t="shared" si="24"/>
        <v>0</v>
      </c>
      <c r="J85" s="83">
        <f t="shared" si="24"/>
        <v>0</v>
      </c>
      <c r="K85" s="83">
        <f t="shared" si="24"/>
        <v>0</v>
      </c>
      <c r="L85" s="83">
        <f t="shared" si="24"/>
        <v>0</v>
      </c>
      <c r="M85" s="83">
        <f t="shared" si="24"/>
        <v>0</v>
      </c>
      <c r="N85" s="83">
        <f t="shared" si="24"/>
        <v>0</v>
      </c>
      <c r="O85" s="83">
        <f t="shared" si="24"/>
        <v>0</v>
      </c>
      <c r="P85" s="83">
        <f t="shared" si="24"/>
        <v>0</v>
      </c>
      <c r="Q85" s="86">
        <f t="shared" si="24"/>
        <v>0</v>
      </c>
      <c r="R85" s="86">
        <f t="shared" si="24"/>
        <v>0</v>
      </c>
      <c r="S85" s="87">
        <f t="shared" si="20"/>
        <v>0</v>
      </c>
      <c r="BL85" s="71"/>
    </row>
    <row r="86" spans="1:64">
      <c r="A86" s="148" t="s">
        <v>28</v>
      </c>
      <c r="B86" s="80" t="s">
        <v>21</v>
      </c>
      <c r="C86" s="81">
        <v>0</v>
      </c>
      <c r="D86" s="81">
        <v>0</v>
      </c>
      <c r="E86" s="81"/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6">
        <f t="shared" si="19"/>
        <v>0</v>
      </c>
      <c r="R86" s="86">
        <f t="shared" si="19"/>
        <v>0</v>
      </c>
      <c r="S86" s="87">
        <f t="shared" si="20"/>
        <v>0</v>
      </c>
      <c r="BL86" s="71"/>
    </row>
    <row r="87" spans="1:64">
      <c r="A87" s="148"/>
      <c r="B87" s="80" t="s">
        <v>22</v>
      </c>
      <c r="C87" s="81">
        <v>0</v>
      </c>
      <c r="D87" s="81">
        <v>0</v>
      </c>
      <c r="E87" s="81"/>
      <c r="F87" s="81"/>
      <c r="G87" s="81"/>
      <c r="H87" s="81"/>
      <c r="I87" s="81"/>
      <c r="J87" s="81"/>
      <c r="K87" s="81"/>
      <c r="L87" s="81"/>
      <c r="M87" s="81"/>
      <c r="N87" s="81"/>
      <c r="O87" s="81"/>
      <c r="P87" s="81"/>
      <c r="Q87" s="86">
        <f t="shared" si="19"/>
        <v>0</v>
      </c>
      <c r="R87" s="86">
        <f t="shared" si="19"/>
        <v>0</v>
      </c>
      <c r="S87" s="87">
        <f t="shared" si="20"/>
        <v>0</v>
      </c>
      <c r="BL87" s="71"/>
    </row>
    <row r="88" spans="1:64">
      <c r="A88" s="148"/>
      <c r="B88" s="80" t="s">
        <v>23</v>
      </c>
      <c r="C88" s="81">
        <v>0</v>
      </c>
      <c r="D88" s="81">
        <v>0</v>
      </c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6">
        <f t="shared" si="19"/>
        <v>0</v>
      </c>
      <c r="R88" s="86">
        <f t="shared" si="19"/>
        <v>0</v>
      </c>
      <c r="S88" s="87">
        <f t="shared" si="20"/>
        <v>0</v>
      </c>
      <c r="BL88" s="71"/>
    </row>
    <row r="89" spans="1:64">
      <c r="A89" s="148"/>
      <c r="B89" s="82" t="s">
        <v>24</v>
      </c>
      <c r="C89" s="83">
        <f>C88+C87+C86</f>
        <v>0</v>
      </c>
      <c r="D89" s="83">
        <f t="shared" ref="D89:P89" si="25">D88+D87+D86</f>
        <v>0</v>
      </c>
      <c r="E89" s="83">
        <f t="shared" si="25"/>
        <v>0</v>
      </c>
      <c r="F89" s="83">
        <f t="shared" si="25"/>
        <v>0</v>
      </c>
      <c r="G89" s="83">
        <f t="shared" si="25"/>
        <v>0</v>
      </c>
      <c r="H89" s="83">
        <f t="shared" si="25"/>
        <v>0</v>
      </c>
      <c r="I89" s="83">
        <f t="shared" si="25"/>
        <v>0</v>
      </c>
      <c r="J89" s="83">
        <f t="shared" si="25"/>
        <v>0</v>
      </c>
      <c r="K89" s="83">
        <f t="shared" si="25"/>
        <v>0</v>
      </c>
      <c r="L89" s="83">
        <f t="shared" si="25"/>
        <v>0</v>
      </c>
      <c r="M89" s="83">
        <f t="shared" si="25"/>
        <v>0</v>
      </c>
      <c r="N89" s="83">
        <f t="shared" si="25"/>
        <v>0</v>
      </c>
      <c r="O89" s="83">
        <f t="shared" si="25"/>
        <v>0</v>
      </c>
      <c r="P89" s="83">
        <f t="shared" si="25"/>
        <v>0</v>
      </c>
      <c r="Q89" s="86">
        <f t="shared" si="19"/>
        <v>0</v>
      </c>
      <c r="R89" s="86">
        <f t="shared" si="19"/>
        <v>0</v>
      </c>
      <c r="S89" s="87">
        <f t="shared" si="20"/>
        <v>0</v>
      </c>
      <c r="BL89" s="71"/>
    </row>
    <row r="90" spans="1:64">
      <c r="A90" s="148" t="s">
        <v>29</v>
      </c>
      <c r="B90" s="80" t="s">
        <v>21</v>
      </c>
      <c r="C90" s="81">
        <v>0</v>
      </c>
      <c r="D90" s="81">
        <v>0</v>
      </c>
      <c r="E90" s="81"/>
      <c r="F90" s="81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6">
        <f t="shared" si="19"/>
        <v>0</v>
      </c>
      <c r="R90" s="86">
        <f t="shared" si="19"/>
        <v>0</v>
      </c>
      <c r="S90" s="87">
        <f t="shared" si="20"/>
        <v>0</v>
      </c>
      <c r="BL90" s="71"/>
    </row>
    <row r="91" spans="1:64">
      <c r="A91" s="148"/>
      <c r="B91" s="80" t="s">
        <v>22</v>
      </c>
      <c r="C91" s="81">
        <v>0</v>
      </c>
      <c r="D91" s="81">
        <v>0</v>
      </c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6">
        <f t="shared" si="19"/>
        <v>0</v>
      </c>
      <c r="R91" s="86">
        <f t="shared" si="19"/>
        <v>0</v>
      </c>
      <c r="S91" s="87">
        <f t="shared" si="20"/>
        <v>0</v>
      </c>
      <c r="BL91" s="71"/>
    </row>
    <row r="92" spans="1:64">
      <c r="A92" s="148"/>
      <c r="B92" s="80" t="s">
        <v>23</v>
      </c>
      <c r="C92" s="81">
        <v>0</v>
      </c>
      <c r="D92" s="81">
        <v>0</v>
      </c>
      <c r="E92" s="81"/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6">
        <f t="shared" si="19"/>
        <v>0</v>
      </c>
      <c r="R92" s="86">
        <f t="shared" si="19"/>
        <v>0</v>
      </c>
      <c r="S92" s="87">
        <f t="shared" si="20"/>
        <v>0</v>
      </c>
      <c r="BL92" s="71"/>
    </row>
    <row r="93" spans="1:64">
      <c r="A93" s="148"/>
      <c r="B93" s="82" t="s">
        <v>24</v>
      </c>
      <c r="C93" s="83">
        <f>C92+C91+C90</f>
        <v>0</v>
      </c>
      <c r="D93" s="83">
        <f t="shared" ref="D93:P93" si="26">D92+D91+D90</f>
        <v>0</v>
      </c>
      <c r="E93" s="83">
        <f t="shared" si="26"/>
        <v>0</v>
      </c>
      <c r="F93" s="83">
        <f t="shared" si="26"/>
        <v>0</v>
      </c>
      <c r="G93" s="83">
        <f t="shared" si="26"/>
        <v>0</v>
      </c>
      <c r="H93" s="83">
        <f t="shared" si="26"/>
        <v>0</v>
      </c>
      <c r="I93" s="83">
        <f t="shared" si="26"/>
        <v>0</v>
      </c>
      <c r="J93" s="83">
        <f t="shared" si="26"/>
        <v>0</v>
      </c>
      <c r="K93" s="83">
        <f t="shared" si="26"/>
        <v>0</v>
      </c>
      <c r="L93" s="83">
        <f t="shared" si="26"/>
        <v>0</v>
      </c>
      <c r="M93" s="83">
        <f t="shared" si="26"/>
        <v>0</v>
      </c>
      <c r="N93" s="83">
        <f t="shared" si="26"/>
        <v>0</v>
      </c>
      <c r="O93" s="83">
        <f t="shared" si="26"/>
        <v>0</v>
      </c>
      <c r="P93" s="83">
        <f t="shared" si="26"/>
        <v>0</v>
      </c>
      <c r="Q93" s="86">
        <f t="shared" si="19"/>
        <v>0</v>
      </c>
      <c r="R93" s="86">
        <f t="shared" si="19"/>
        <v>0</v>
      </c>
      <c r="S93" s="87">
        <f t="shared" si="20"/>
        <v>0</v>
      </c>
      <c r="BL93" s="71"/>
    </row>
    <row r="94" spans="1:64">
      <c r="A94" s="157" t="s">
        <v>30</v>
      </c>
      <c r="B94" s="80" t="s">
        <v>21</v>
      </c>
      <c r="C94" s="81">
        <v>0</v>
      </c>
      <c r="D94" s="81">
        <v>0</v>
      </c>
      <c r="E94" s="81"/>
      <c r="F94" s="81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6">
        <f t="shared" si="19"/>
        <v>0</v>
      </c>
      <c r="R94" s="86">
        <f t="shared" si="19"/>
        <v>0</v>
      </c>
      <c r="S94" s="87">
        <f t="shared" si="20"/>
        <v>0</v>
      </c>
      <c r="BL94" s="71"/>
    </row>
    <row r="95" spans="1:64">
      <c r="A95" s="157"/>
      <c r="B95" s="80" t="s">
        <v>22</v>
      </c>
      <c r="C95" s="81">
        <v>1</v>
      </c>
      <c r="D95" s="81">
        <v>0</v>
      </c>
      <c r="E95" s="81"/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6">
        <f t="shared" si="19"/>
        <v>1</v>
      </c>
      <c r="R95" s="86">
        <f t="shared" si="19"/>
        <v>0</v>
      </c>
      <c r="S95" s="87">
        <f t="shared" si="20"/>
        <v>1</v>
      </c>
      <c r="BL95" s="71"/>
    </row>
    <row r="96" spans="1:64">
      <c r="A96" s="157"/>
      <c r="B96" s="80" t="s">
        <v>23</v>
      </c>
      <c r="C96" s="81">
        <v>0</v>
      </c>
      <c r="D96" s="81">
        <v>0</v>
      </c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6">
        <f t="shared" si="19"/>
        <v>0</v>
      </c>
      <c r="R96" s="86">
        <f t="shared" si="19"/>
        <v>0</v>
      </c>
      <c r="S96" s="87">
        <f t="shared" si="20"/>
        <v>0</v>
      </c>
      <c r="BL96" s="71"/>
    </row>
    <row r="97" spans="1:64">
      <c r="A97" s="157"/>
      <c r="B97" s="82" t="s">
        <v>24</v>
      </c>
      <c r="C97" s="83">
        <f>C96+C95+C94</f>
        <v>1</v>
      </c>
      <c r="D97" s="83">
        <f t="shared" ref="D97:P97" si="27">D96+D95+D94</f>
        <v>0</v>
      </c>
      <c r="E97" s="83">
        <f t="shared" si="27"/>
        <v>0</v>
      </c>
      <c r="F97" s="83">
        <f t="shared" si="27"/>
        <v>0</v>
      </c>
      <c r="G97" s="83">
        <f t="shared" si="27"/>
        <v>0</v>
      </c>
      <c r="H97" s="83">
        <f t="shared" si="27"/>
        <v>0</v>
      </c>
      <c r="I97" s="83">
        <f t="shared" si="27"/>
        <v>0</v>
      </c>
      <c r="J97" s="83">
        <f t="shared" si="27"/>
        <v>0</v>
      </c>
      <c r="K97" s="83">
        <f t="shared" si="27"/>
        <v>0</v>
      </c>
      <c r="L97" s="83">
        <f t="shared" si="27"/>
        <v>0</v>
      </c>
      <c r="M97" s="83">
        <f t="shared" si="27"/>
        <v>0</v>
      </c>
      <c r="N97" s="83">
        <f t="shared" si="27"/>
        <v>0</v>
      </c>
      <c r="O97" s="83">
        <f t="shared" si="27"/>
        <v>0</v>
      </c>
      <c r="P97" s="83">
        <f t="shared" si="27"/>
        <v>0</v>
      </c>
      <c r="Q97" s="86">
        <f t="shared" si="19"/>
        <v>1</v>
      </c>
      <c r="R97" s="86">
        <f t="shared" si="19"/>
        <v>0</v>
      </c>
      <c r="S97" s="87">
        <f t="shared" si="20"/>
        <v>1</v>
      </c>
      <c r="BL97" s="71"/>
    </row>
    <row r="98" spans="1:64">
      <c r="A98" s="157" t="s">
        <v>31</v>
      </c>
      <c r="B98" s="80" t="s">
        <v>21</v>
      </c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6">
        <f t="shared" si="19"/>
        <v>0</v>
      </c>
      <c r="R98" s="86">
        <f t="shared" si="19"/>
        <v>0</v>
      </c>
      <c r="S98" s="87">
        <f t="shared" si="20"/>
        <v>0</v>
      </c>
      <c r="BL98" s="71"/>
    </row>
    <row r="99" spans="1:64">
      <c r="A99" s="157"/>
      <c r="B99" s="80" t="s">
        <v>22</v>
      </c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6">
        <f t="shared" si="19"/>
        <v>0</v>
      </c>
      <c r="R99" s="86">
        <f t="shared" si="19"/>
        <v>0</v>
      </c>
      <c r="S99" s="87">
        <f t="shared" si="20"/>
        <v>0</v>
      </c>
      <c r="BL99" s="71"/>
    </row>
    <row r="100" spans="1:64">
      <c r="A100" s="157"/>
      <c r="B100" s="80" t="s">
        <v>23</v>
      </c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6">
        <f t="shared" si="19"/>
        <v>0</v>
      </c>
      <c r="R100" s="86">
        <f t="shared" si="19"/>
        <v>0</v>
      </c>
      <c r="S100" s="87">
        <f t="shared" si="20"/>
        <v>0</v>
      </c>
      <c r="BL100" s="71"/>
    </row>
    <row r="101" spans="1:64">
      <c r="A101" s="157"/>
      <c r="B101" s="82" t="s">
        <v>24</v>
      </c>
      <c r="C101" s="83">
        <f>C100+C99+C98</f>
        <v>0</v>
      </c>
      <c r="D101" s="83">
        <f t="shared" ref="D101:P101" si="28">D100+D99+D98</f>
        <v>0</v>
      </c>
      <c r="E101" s="83">
        <f t="shared" si="28"/>
        <v>0</v>
      </c>
      <c r="F101" s="83">
        <f t="shared" si="28"/>
        <v>0</v>
      </c>
      <c r="G101" s="83">
        <f t="shared" si="28"/>
        <v>0</v>
      </c>
      <c r="H101" s="83">
        <f t="shared" si="28"/>
        <v>0</v>
      </c>
      <c r="I101" s="83">
        <f t="shared" si="28"/>
        <v>0</v>
      </c>
      <c r="J101" s="83">
        <f t="shared" si="28"/>
        <v>0</v>
      </c>
      <c r="K101" s="83">
        <f t="shared" si="28"/>
        <v>0</v>
      </c>
      <c r="L101" s="83">
        <f t="shared" si="28"/>
        <v>0</v>
      </c>
      <c r="M101" s="83">
        <f t="shared" si="28"/>
        <v>0</v>
      </c>
      <c r="N101" s="83">
        <f t="shared" si="28"/>
        <v>0</v>
      </c>
      <c r="O101" s="83">
        <f t="shared" si="28"/>
        <v>0</v>
      </c>
      <c r="P101" s="83">
        <f t="shared" si="28"/>
        <v>0</v>
      </c>
      <c r="Q101" s="86">
        <f t="shared" si="19"/>
        <v>0</v>
      </c>
      <c r="R101" s="86">
        <f t="shared" si="19"/>
        <v>0</v>
      </c>
      <c r="S101" s="87">
        <f t="shared" si="20"/>
        <v>0</v>
      </c>
      <c r="BL101" s="71"/>
    </row>
    <row r="102" spans="1:64">
      <c r="A102" s="148" t="s">
        <v>32</v>
      </c>
      <c r="B102" s="80" t="s">
        <v>21</v>
      </c>
      <c r="C102" s="81"/>
      <c r="D102" s="81"/>
      <c r="E102" s="81"/>
      <c r="F102" s="81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6">
        <f t="shared" si="19"/>
        <v>0</v>
      </c>
      <c r="R102" s="86">
        <f t="shared" si="19"/>
        <v>0</v>
      </c>
      <c r="S102" s="87">
        <f t="shared" si="20"/>
        <v>0</v>
      </c>
      <c r="BL102" s="71"/>
    </row>
    <row r="103" spans="1:64">
      <c r="A103" s="148"/>
      <c r="B103" s="80" t="s">
        <v>22</v>
      </c>
      <c r="C103" s="81">
        <v>0</v>
      </c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6">
        <f t="shared" si="19"/>
        <v>0</v>
      </c>
      <c r="R103" s="86">
        <f t="shared" si="19"/>
        <v>0</v>
      </c>
      <c r="S103" s="87">
        <f t="shared" si="20"/>
        <v>0</v>
      </c>
      <c r="BL103" s="71"/>
    </row>
    <row r="104" spans="1:64">
      <c r="A104" s="148"/>
      <c r="B104" s="80" t="s">
        <v>23</v>
      </c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6">
        <f t="shared" si="19"/>
        <v>0</v>
      </c>
      <c r="R104" s="86">
        <f t="shared" si="19"/>
        <v>0</v>
      </c>
      <c r="S104" s="87">
        <f t="shared" si="20"/>
        <v>0</v>
      </c>
      <c r="BL104" s="71"/>
    </row>
    <row r="105" spans="1:64">
      <c r="A105" s="148"/>
      <c r="B105" s="82" t="s">
        <v>24</v>
      </c>
      <c r="C105" s="83">
        <f>C104+C103+C102</f>
        <v>0</v>
      </c>
      <c r="D105" s="83">
        <f t="shared" ref="D105:P105" si="29">D104+D103+D102</f>
        <v>0</v>
      </c>
      <c r="E105" s="83">
        <f t="shared" si="29"/>
        <v>0</v>
      </c>
      <c r="F105" s="83">
        <f t="shared" si="29"/>
        <v>0</v>
      </c>
      <c r="G105" s="83">
        <f t="shared" si="29"/>
        <v>0</v>
      </c>
      <c r="H105" s="83">
        <f t="shared" si="29"/>
        <v>0</v>
      </c>
      <c r="I105" s="83">
        <f t="shared" si="29"/>
        <v>0</v>
      </c>
      <c r="J105" s="83">
        <f t="shared" si="29"/>
        <v>0</v>
      </c>
      <c r="K105" s="83">
        <f t="shared" si="29"/>
        <v>0</v>
      </c>
      <c r="L105" s="83">
        <f t="shared" si="29"/>
        <v>0</v>
      </c>
      <c r="M105" s="83">
        <f t="shared" si="29"/>
        <v>0</v>
      </c>
      <c r="N105" s="83">
        <f t="shared" si="29"/>
        <v>0</v>
      </c>
      <c r="O105" s="83">
        <f t="shared" si="29"/>
        <v>0</v>
      </c>
      <c r="P105" s="83">
        <f t="shared" si="29"/>
        <v>0</v>
      </c>
      <c r="Q105" s="86">
        <f t="shared" si="19"/>
        <v>0</v>
      </c>
      <c r="R105" s="86">
        <f t="shared" si="19"/>
        <v>0</v>
      </c>
      <c r="S105" s="87">
        <f t="shared" si="20"/>
        <v>0</v>
      </c>
      <c r="BL105" s="71"/>
    </row>
    <row r="106" spans="1:64">
      <c r="A106" s="148" t="s">
        <v>33</v>
      </c>
      <c r="B106" s="80" t="s">
        <v>21</v>
      </c>
      <c r="C106" s="81">
        <v>5</v>
      </c>
      <c r="D106" s="81">
        <v>7</v>
      </c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6">
        <f t="shared" si="19"/>
        <v>5</v>
      </c>
      <c r="R106" s="86">
        <f t="shared" si="19"/>
        <v>7</v>
      </c>
      <c r="S106" s="87">
        <f t="shared" si="20"/>
        <v>12</v>
      </c>
      <c r="BL106" s="71"/>
    </row>
    <row r="107" spans="1:64">
      <c r="A107" s="148"/>
      <c r="B107" s="80" t="s">
        <v>22</v>
      </c>
      <c r="C107" s="81"/>
      <c r="D107" s="81"/>
      <c r="E107" s="81"/>
      <c r="F107" s="81"/>
      <c r="G107" s="81"/>
      <c r="H107" s="81"/>
      <c r="I107" s="81"/>
      <c r="J107" s="81"/>
      <c r="K107" s="81"/>
      <c r="L107" s="81"/>
      <c r="M107" s="81"/>
      <c r="N107" s="81"/>
      <c r="O107" s="81"/>
      <c r="P107" s="81"/>
      <c r="Q107" s="86">
        <f t="shared" si="19"/>
        <v>0</v>
      </c>
      <c r="R107" s="86">
        <f t="shared" si="19"/>
        <v>0</v>
      </c>
      <c r="S107" s="87">
        <f t="shared" si="20"/>
        <v>0</v>
      </c>
      <c r="BL107" s="71"/>
    </row>
    <row r="108" spans="1:64">
      <c r="A108" s="148"/>
      <c r="B108" s="80" t="s">
        <v>23</v>
      </c>
      <c r="C108" s="81"/>
      <c r="D108" s="81"/>
      <c r="E108" s="81"/>
      <c r="F108" s="81"/>
      <c r="G108" s="81"/>
      <c r="H108" s="81"/>
      <c r="I108" s="81"/>
      <c r="J108" s="81"/>
      <c r="K108" s="81"/>
      <c r="L108" s="81"/>
      <c r="M108" s="81"/>
      <c r="N108" s="81"/>
      <c r="O108" s="81"/>
      <c r="P108" s="81"/>
      <c r="Q108" s="86">
        <f t="shared" si="19"/>
        <v>0</v>
      </c>
      <c r="R108" s="86">
        <f t="shared" si="19"/>
        <v>0</v>
      </c>
      <c r="S108" s="87">
        <f t="shared" si="20"/>
        <v>0</v>
      </c>
      <c r="BL108" s="71"/>
    </row>
    <row r="109" spans="1:64">
      <c r="A109" s="148"/>
      <c r="B109" s="82" t="s">
        <v>24</v>
      </c>
      <c r="C109" s="83">
        <f>C108+C107+C106</f>
        <v>5</v>
      </c>
      <c r="D109" s="83">
        <f t="shared" ref="D109:P109" si="30">D108+D107+D106</f>
        <v>7</v>
      </c>
      <c r="E109" s="83">
        <f t="shared" si="30"/>
        <v>0</v>
      </c>
      <c r="F109" s="83">
        <f t="shared" si="30"/>
        <v>0</v>
      </c>
      <c r="G109" s="83">
        <f t="shared" si="30"/>
        <v>0</v>
      </c>
      <c r="H109" s="83">
        <f t="shared" si="30"/>
        <v>0</v>
      </c>
      <c r="I109" s="83">
        <f t="shared" si="30"/>
        <v>0</v>
      </c>
      <c r="J109" s="83">
        <f t="shared" si="30"/>
        <v>0</v>
      </c>
      <c r="K109" s="83">
        <f t="shared" si="30"/>
        <v>0</v>
      </c>
      <c r="L109" s="83">
        <f t="shared" si="30"/>
        <v>0</v>
      </c>
      <c r="M109" s="83">
        <f t="shared" si="30"/>
        <v>0</v>
      </c>
      <c r="N109" s="83">
        <f t="shared" si="30"/>
        <v>0</v>
      </c>
      <c r="O109" s="83">
        <f t="shared" si="30"/>
        <v>0</v>
      </c>
      <c r="P109" s="83">
        <f t="shared" si="30"/>
        <v>0</v>
      </c>
      <c r="Q109" s="86">
        <f t="shared" si="19"/>
        <v>5</v>
      </c>
      <c r="R109" s="86">
        <f t="shared" si="19"/>
        <v>7</v>
      </c>
      <c r="S109" s="87">
        <f t="shared" si="20"/>
        <v>12</v>
      </c>
      <c r="BL109" s="71"/>
    </row>
    <row r="110" spans="1:64">
      <c r="A110" s="160" t="s">
        <v>34</v>
      </c>
      <c r="B110" s="80" t="s">
        <v>21</v>
      </c>
      <c r="C110" s="81"/>
      <c r="D110" s="81"/>
      <c r="E110" s="81"/>
      <c r="F110" s="81"/>
      <c r="G110" s="81"/>
      <c r="H110" s="81"/>
      <c r="I110" s="81"/>
      <c r="J110" s="81"/>
      <c r="K110" s="81"/>
      <c r="L110" s="81"/>
      <c r="M110" s="81"/>
      <c r="N110" s="81"/>
      <c r="O110" s="81"/>
      <c r="P110" s="81"/>
      <c r="Q110" s="86">
        <f t="shared" si="19"/>
        <v>0</v>
      </c>
      <c r="R110" s="86">
        <f t="shared" si="19"/>
        <v>0</v>
      </c>
      <c r="S110" s="87">
        <f t="shared" si="20"/>
        <v>0</v>
      </c>
      <c r="BL110" s="71"/>
    </row>
    <row r="111" spans="1:64">
      <c r="A111" s="161"/>
      <c r="B111" s="80" t="s">
        <v>22</v>
      </c>
      <c r="C111" s="81"/>
      <c r="D111" s="81"/>
      <c r="E111" s="81"/>
      <c r="F111" s="81"/>
      <c r="G111" s="81"/>
      <c r="H111" s="81"/>
      <c r="I111" s="81"/>
      <c r="J111" s="81"/>
      <c r="K111" s="81"/>
      <c r="L111" s="81"/>
      <c r="M111" s="81"/>
      <c r="N111" s="81"/>
      <c r="O111" s="81"/>
      <c r="P111" s="81"/>
      <c r="Q111" s="86">
        <f t="shared" si="19"/>
        <v>0</v>
      </c>
      <c r="R111" s="86">
        <f t="shared" si="19"/>
        <v>0</v>
      </c>
      <c r="S111" s="87">
        <f t="shared" si="20"/>
        <v>0</v>
      </c>
      <c r="BL111" s="71"/>
    </row>
    <row r="112" spans="1:64">
      <c r="A112" s="161"/>
      <c r="B112" s="80" t="s">
        <v>23</v>
      </c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6">
        <f t="shared" si="19"/>
        <v>0</v>
      </c>
      <c r="R112" s="86">
        <f t="shared" si="19"/>
        <v>0</v>
      </c>
      <c r="S112" s="87">
        <f t="shared" si="20"/>
        <v>0</v>
      </c>
      <c r="BL112" s="71"/>
    </row>
    <row r="113" spans="1:64">
      <c r="A113" s="162"/>
      <c r="B113" s="82" t="s">
        <v>24</v>
      </c>
      <c r="C113" s="83">
        <f>C112+C111+C110</f>
        <v>0</v>
      </c>
      <c r="D113" s="83">
        <f t="shared" ref="D113:P113" si="31">D112+D111+D110</f>
        <v>0</v>
      </c>
      <c r="E113" s="83">
        <f t="shared" si="31"/>
        <v>0</v>
      </c>
      <c r="F113" s="83">
        <f t="shared" si="31"/>
        <v>0</v>
      </c>
      <c r="G113" s="83">
        <f t="shared" si="31"/>
        <v>0</v>
      </c>
      <c r="H113" s="83">
        <f t="shared" si="31"/>
        <v>0</v>
      </c>
      <c r="I113" s="83">
        <f t="shared" si="31"/>
        <v>0</v>
      </c>
      <c r="J113" s="83">
        <f t="shared" si="31"/>
        <v>0</v>
      </c>
      <c r="K113" s="83">
        <f t="shared" si="31"/>
        <v>0</v>
      </c>
      <c r="L113" s="83">
        <f t="shared" si="31"/>
        <v>0</v>
      </c>
      <c r="M113" s="83">
        <f t="shared" si="31"/>
        <v>0</v>
      </c>
      <c r="N113" s="83">
        <f t="shared" si="31"/>
        <v>0</v>
      </c>
      <c r="O113" s="83">
        <f t="shared" si="31"/>
        <v>0</v>
      </c>
      <c r="P113" s="83">
        <f t="shared" si="31"/>
        <v>0</v>
      </c>
      <c r="Q113" s="86">
        <f t="shared" si="19"/>
        <v>0</v>
      </c>
      <c r="R113" s="86">
        <f t="shared" si="19"/>
        <v>0</v>
      </c>
      <c r="S113" s="87">
        <f t="shared" si="20"/>
        <v>0</v>
      </c>
      <c r="BL113" s="71"/>
    </row>
    <row r="114" spans="1:64">
      <c r="A114" s="148" t="s">
        <v>35</v>
      </c>
      <c r="B114" s="84" t="s">
        <v>36</v>
      </c>
      <c r="C114" s="81"/>
      <c r="D114" s="81"/>
      <c r="E114" s="81"/>
      <c r="F114" s="81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6">
        <f t="shared" si="19"/>
        <v>0</v>
      </c>
      <c r="R114" s="86">
        <f t="shared" si="19"/>
        <v>0</v>
      </c>
      <c r="S114" s="87">
        <f t="shared" si="20"/>
        <v>0</v>
      </c>
      <c r="BL114" s="71"/>
    </row>
    <row r="115" spans="1:64">
      <c r="A115" s="148"/>
      <c r="B115" s="84" t="s">
        <v>37</v>
      </c>
      <c r="C115" s="81"/>
      <c r="D115" s="81"/>
      <c r="E115" s="81"/>
      <c r="F115" s="81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6">
        <f t="shared" si="19"/>
        <v>0</v>
      </c>
      <c r="R115" s="86">
        <f t="shared" si="19"/>
        <v>0</v>
      </c>
      <c r="S115" s="87">
        <f t="shared" si="20"/>
        <v>0</v>
      </c>
      <c r="BL115" s="71"/>
    </row>
    <row r="116" spans="1:64">
      <c r="A116" s="148"/>
      <c r="B116" s="82" t="s">
        <v>24</v>
      </c>
      <c r="C116" s="83">
        <f>C115+C114</f>
        <v>0</v>
      </c>
      <c r="D116" s="83">
        <f t="shared" ref="D116:P116" si="32">D115+D114</f>
        <v>0</v>
      </c>
      <c r="E116" s="83">
        <f t="shared" si="32"/>
        <v>0</v>
      </c>
      <c r="F116" s="83">
        <f t="shared" si="32"/>
        <v>0</v>
      </c>
      <c r="G116" s="83">
        <f t="shared" si="32"/>
        <v>0</v>
      </c>
      <c r="H116" s="83">
        <f t="shared" si="32"/>
        <v>0</v>
      </c>
      <c r="I116" s="83">
        <f t="shared" si="32"/>
        <v>0</v>
      </c>
      <c r="J116" s="83">
        <f t="shared" si="32"/>
        <v>0</v>
      </c>
      <c r="K116" s="83">
        <f t="shared" si="32"/>
        <v>0</v>
      </c>
      <c r="L116" s="83">
        <f t="shared" si="32"/>
        <v>0</v>
      </c>
      <c r="M116" s="83">
        <f t="shared" si="32"/>
        <v>0</v>
      </c>
      <c r="N116" s="83">
        <f t="shared" si="32"/>
        <v>0</v>
      </c>
      <c r="O116" s="83">
        <f t="shared" si="32"/>
        <v>0</v>
      </c>
      <c r="P116" s="83">
        <f t="shared" si="32"/>
        <v>0</v>
      </c>
      <c r="Q116" s="86">
        <f>O116+M116+K116+I116+G116+E116+C116</f>
        <v>0</v>
      </c>
      <c r="R116" s="86">
        <f t="shared" si="19"/>
        <v>0</v>
      </c>
      <c r="S116" s="87">
        <f t="shared" si="20"/>
        <v>0</v>
      </c>
      <c r="BL116" s="71"/>
    </row>
    <row r="117" spans="1:64">
      <c r="A117" s="158" t="s">
        <v>38</v>
      </c>
      <c r="B117" s="89" t="s">
        <v>21</v>
      </c>
      <c r="C117" s="86">
        <f>C114+C110+C106+C102+C98+C94+C90+C86+C82+C78+C74+C70</f>
        <v>5</v>
      </c>
      <c r="D117" s="86">
        <f t="shared" ref="D117:P118" si="33">D114+D110+D106+D102+D98+D94+D90+D86+D82+D78+D74+D70</f>
        <v>7</v>
      </c>
      <c r="E117" s="86">
        <f t="shared" si="33"/>
        <v>0</v>
      </c>
      <c r="F117" s="86">
        <f t="shared" si="33"/>
        <v>0</v>
      </c>
      <c r="G117" s="86">
        <f t="shared" si="33"/>
        <v>0</v>
      </c>
      <c r="H117" s="86">
        <f t="shared" si="33"/>
        <v>0</v>
      </c>
      <c r="I117" s="86">
        <f t="shared" si="33"/>
        <v>0</v>
      </c>
      <c r="J117" s="86">
        <f t="shared" si="33"/>
        <v>0</v>
      </c>
      <c r="K117" s="86">
        <f t="shared" si="33"/>
        <v>0</v>
      </c>
      <c r="L117" s="86">
        <f t="shared" si="33"/>
        <v>0</v>
      </c>
      <c r="M117" s="86">
        <f t="shared" si="33"/>
        <v>0</v>
      </c>
      <c r="N117" s="86">
        <f t="shared" si="33"/>
        <v>0</v>
      </c>
      <c r="O117" s="86">
        <f t="shared" si="33"/>
        <v>0</v>
      </c>
      <c r="P117" s="86">
        <f t="shared" si="33"/>
        <v>0</v>
      </c>
      <c r="Q117" s="86">
        <f t="shared" si="19"/>
        <v>5</v>
      </c>
      <c r="R117" s="86">
        <f t="shared" si="19"/>
        <v>7</v>
      </c>
      <c r="S117" s="87">
        <f t="shared" si="20"/>
        <v>12</v>
      </c>
      <c r="BL117" s="71"/>
    </row>
    <row r="118" spans="1:64">
      <c r="A118" s="158"/>
      <c r="B118" s="89" t="s">
        <v>22</v>
      </c>
      <c r="C118" s="86">
        <f>C115+C111+C107+C103+C99+C95+C91+C87+C83+C79+C75+C71</f>
        <v>2</v>
      </c>
      <c r="D118" s="86">
        <f t="shared" si="33"/>
        <v>0</v>
      </c>
      <c r="E118" s="86">
        <f t="shared" si="33"/>
        <v>0</v>
      </c>
      <c r="F118" s="86">
        <f t="shared" si="33"/>
        <v>0</v>
      </c>
      <c r="G118" s="86">
        <f t="shared" si="33"/>
        <v>0</v>
      </c>
      <c r="H118" s="86">
        <f t="shared" si="33"/>
        <v>0</v>
      </c>
      <c r="I118" s="86">
        <f t="shared" si="33"/>
        <v>0</v>
      </c>
      <c r="J118" s="86">
        <f t="shared" si="33"/>
        <v>0</v>
      </c>
      <c r="K118" s="86">
        <f t="shared" si="33"/>
        <v>0</v>
      </c>
      <c r="L118" s="86">
        <f t="shared" si="33"/>
        <v>0</v>
      </c>
      <c r="M118" s="86">
        <f t="shared" si="33"/>
        <v>0</v>
      </c>
      <c r="N118" s="86">
        <f t="shared" si="33"/>
        <v>0</v>
      </c>
      <c r="O118" s="86">
        <f t="shared" si="33"/>
        <v>0</v>
      </c>
      <c r="P118" s="86">
        <f t="shared" si="33"/>
        <v>0</v>
      </c>
      <c r="Q118" s="86">
        <f t="shared" si="19"/>
        <v>2</v>
      </c>
      <c r="R118" s="86">
        <f t="shared" si="19"/>
        <v>0</v>
      </c>
      <c r="S118" s="87">
        <f t="shared" si="20"/>
        <v>2</v>
      </c>
      <c r="BL118" s="71"/>
    </row>
    <row r="119" spans="1:64">
      <c r="A119" s="158"/>
      <c r="B119" s="89" t="s">
        <v>23</v>
      </c>
      <c r="C119" s="86">
        <f>C112+C108+C104+C100+C96+C92+C88+C84+C80+C76+C72</f>
        <v>0</v>
      </c>
      <c r="D119" s="86">
        <f>D112+D108+D104+D100+D96+D92+D88+D84+D80+D76+D72</f>
        <v>0</v>
      </c>
      <c r="E119" s="86">
        <f t="shared" ref="E119:P119" si="34">E112+E108+E104+E100+E96+E92+E88+E84+E80+E76+E72</f>
        <v>0</v>
      </c>
      <c r="F119" s="86">
        <f t="shared" si="34"/>
        <v>0</v>
      </c>
      <c r="G119" s="86">
        <f t="shared" si="34"/>
        <v>0</v>
      </c>
      <c r="H119" s="86">
        <f t="shared" si="34"/>
        <v>0</v>
      </c>
      <c r="I119" s="86">
        <f t="shared" si="34"/>
        <v>0</v>
      </c>
      <c r="J119" s="86">
        <f t="shared" si="34"/>
        <v>0</v>
      </c>
      <c r="K119" s="86">
        <f t="shared" si="34"/>
        <v>0</v>
      </c>
      <c r="L119" s="86">
        <f t="shared" si="34"/>
        <v>0</v>
      </c>
      <c r="M119" s="86">
        <f t="shared" si="34"/>
        <v>0</v>
      </c>
      <c r="N119" s="86">
        <f t="shared" si="34"/>
        <v>0</v>
      </c>
      <c r="O119" s="86">
        <f t="shared" si="34"/>
        <v>0</v>
      </c>
      <c r="P119" s="86">
        <f t="shared" si="34"/>
        <v>0</v>
      </c>
      <c r="Q119" s="86">
        <f t="shared" si="19"/>
        <v>0</v>
      </c>
      <c r="R119" s="86">
        <f t="shared" si="19"/>
        <v>0</v>
      </c>
      <c r="S119" s="87">
        <f t="shared" si="20"/>
        <v>0</v>
      </c>
      <c r="BL119" s="71"/>
    </row>
    <row r="120" spans="1:64" ht="30.75" thickBot="1">
      <c r="A120" s="159"/>
      <c r="B120" s="90" t="s">
        <v>24</v>
      </c>
      <c r="C120" s="88">
        <f>C119+C118+C117</f>
        <v>7</v>
      </c>
      <c r="D120" s="88">
        <f t="shared" ref="D120:R120" si="35">D119+D118+D117</f>
        <v>7</v>
      </c>
      <c r="E120" s="88">
        <f t="shared" si="35"/>
        <v>0</v>
      </c>
      <c r="F120" s="88">
        <f t="shared" si="35"/>
        <v>0</v>
      </c>
      <c r="G120" s="88">
        <f t="shared" si="35"/>
        <v>0</v>
      </c>
      <c r="H120" s="88">
        <f t="shared" si="35"/>
        <v>0</v>
      </c>
      <c r="I120" s="88">
        <f t="shared" si="35"/>
        <v>0</v>
      </c>
      <c r="J120" s="88">
        <f t="shared" si="35"/>
        <v>0</v>
      </c>
      <c r="K120" s="88">
        <f t="shared" si="35"/>
        <v>0</v>
      </c>
      <c r="L120" s="88">
        <f t="shared" si="35"/>
        <v>0</v>
      </c>
      <c r="M120" s="88">
        <f t="shared" si="35"/>
        <v>0</v>
      </c>
      <c r="N120" s="88">
        <f t="shared" si="35"/>
        <v>0</v>
      </c>
      <c r="O120" s="88">
        <f t="shared" si="35"/>
        <v>0</v>
      </c>
      <c r="P120" s="88">
        <f t="shared" si="35"/>
        <v>0</v>
      </c>
      <c r="Q120" s="88">
        <f t="shared" si="35"/>
        <v>7</v>
      </c>
      <c r="R120" s="88">
        <f t="shared" si="35"/>
        <v>7</v>
      </c>
      <c r="S120" s="87">
        <f t="shared" si="20"/>
        <v>14</v>
      </c>
      <c r="BL120" s="71"/>
    </row>
  </sheetData>
  <autoFilter ref="B6:D62">
    <filterColumn colId="0">
      <filters>
        <filter val="دبلوم"/>
        <filter val="دبلوم تأهيل وتخصص"/>
      </filters>
    </filterColumn>
  </autoFilter>
  <mergeCells count="48">
    <mergeCell ref="A114:A116"/>
    <mergeCell ref="A117:A120"/>
    <mergeCell ref="A110:A113"/>
    <mergeCell ref="A106:A109"/>
    <mergeCell ref="A102:A105"/>
    <mergeCell ref="A98:A101"/>
    <mergeCell ref="A94:A97"/>
    <mergeCell ref="A90:A93"/>
    <mergeCell ref="A86:A89"/>
    <mergeCell ref="A82:A85"/>
    <mergeCell ref="A78:A81"/>
    <mergeCell ref="A74:A77"/>
    <mergeCell ref="A70:A73"/>
    <mergeCell ref="A65:T65"/>
    <mergeCell ref="C68:D68"/>
    <mergeCell ref="E68:F68"/>
    <mergeCell ref="G68:H68"/>
    <mergeCell ref="I68:J68"/>
    <mergeCell ref="K68:L68"/>
    <mergeCell ref="M68:N68"/>
    <mergeCell ref="O68:P68"/>
    <mergeCell ref="Q68:R68"/>
    <mergeCell ref="S68:S69"/>
    <mergeCell ref="A68:B69"/>
    <mergeCell ref="A11:A14"/>
    <mergeCell ref="A15:A18"/>
    <mergeCell ref="A7:A10"/>
    <mergeCell ref="A2:S2"/>
    <mergeCell ref="C5:D5"/>
    <mergeCell ref="E5:F5"/>
    <mergeCell ref="G5:H5"/>
    <mergeCell ref="I5:J5"/>
    <mergeCell ref="K5:L5"/>
    <mergeCell ref="M5:N5"/>
    <mergeCell ref="O5:P5"/>
    <mergeCell ref="Q5:R5"/>
    <mergeCell ref="S5:S6"/>
    <mergeCell ref="A35:A38"/>
    <mergeCell ref="A39:A42"/>
    <mergeCell ref="A27:A30"/>
    <mergeCell ref="A31:A34"/>
    <mergeCell ref="A19:A22"/>
    <mergeCell ref="A23:A26"/>
    <mergeCell ref="A58:A61"/>
    <mergeCell ref="A55:A57"/>
    <mergeCell ref="A51:A54"/>
    <mergeCell ref="A43:A46"/>
    <mergeCell ref="A47:A50"/>
  </mergeCells>
  <printOptions horizontalCentered="1" verticalCentered="1"/>
  <pageMargins left="0" right="0" top="0" bottom="0" header="0" footer="0"/>
  <pageSetup paperSize="9" fitToHeight="0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DP112"/>
  <sheetViews>
    <sheetView rightToLeft="1" topLeftCell="A49" zoomScale="35" zoomScaleNormal="35" zoomScaleSheetLayoutView="55" workbookViewId="0">
      <selection activeCell="AM63" sqref="AM63"/>
    </sheetView>
  </sheetViews>
  <sheetFormatPr defaultColWidth="9" defaultRowHeight="30"/>
  <cols>
    <col min="1" max="1" width="7.75" style="92" customWidth="1"/>
    <col min="2" max="2" width="7.875" style="93" customWidth="1"/>
    <col min="3" max="3" width="8" style="93" customWidth="1"/>
    <col min="4" max="10" width="6.625" style="93" customWidth="1"/>
    <col min="11" max="11" width="8.375" style="93" customWidth="1"/>
    <col min="12" max="31" width="6.625" style="93" customWidth="1"/>
    <col min="32" max="32" width="9.625" style="93" customWidth="1"/>
    <col min="33" max="33" width="9" style="93" customWidth="1"/>
    <col min="34" max="34" width="5.25" style="93" customWidth="1"/>
    <col min="35" max="35" width="7.75" style="93" customWidth="1"/>
    <col min="36" max="120" width="9" style="95"/>
    <col min="121" max="16384" width="9" style="93"/>
  </cols>
  <sheetData>
    <row r="2" spans="1:120" ht="46.5">
      <c r="B2" s="168" t="s">
        <v>0</v>
      </c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</row>
    <row r="3" spans="1:120" ht="39.75" customHeight="1">
      <c r="B3" s="64"/>
      <c r="C3" s="64"/>
      <c r="D3" s="64"/>
      <c r="E3" s="64"/>
      <c r="F3" s="64"/>
      <c r="G3" s="64"/>
      <c r="H3" s="64"/>
      <c r="I3" s="64"/>
      <c r="J3" s="64"/>
      <c r="K3" s="64"/>
      <c r="L3" s="169"/>
      <c r="M3" s="169"/>
      <c r="N3" s="169"/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</row>
    <row r="5" spans="1:120" ht="63" customHeight="1">
      <c r="A5" s="167" t="s">
        <v>1</v>
      </c>
      <c r="B5" s="167"/>
      <c r="C5" s="167"/>
      <c r="D5" s="167" t="s">
        <v>2</v>
      </c>
      <c r="E5" s="167"/>
      <c r="F5" s="167" t="s">
        <v>3</v>
      </c>
      <c r="G5" s="167"/>
      <c r="H5" s="167" t="s">
        <v>4</v>
      </c>
      <c r="I5" s="167"/>
      <c r="J5" s="167" t="s">
        <v>5</v>
      </c>
      <c r="K5" s="167"/>
      <c r="L5" s="167" t="s">
        <v>6</v>
      </c>
      <c r="M5" s="167"/>
      <c r="N5" s="167" t="s">
        <v>7</v>
      </c>
      <c r="O5" s="167"/>
      <c r="P5" s="167" t="s">
        <v>8</v>
      </c>
      <c r="Q5" s="167"/>
      <c r="R5" s="167" t="s">
        <v>9</v>
      </c>
      <c r="S5" s="167"/>
      <c r="T5" s="167" t="s">
        <v>10</v>
      </c>
      <c r="U5" s="167"/>
      <c r="V5" s="167" t="s">
        <v>11</v>
      </c>
      <c r="W5" s="167"/>
      <c r="X5" s="167" t="s">
        <v>12</v>
      </c>
      <c r="Y5" s="167"/>
      <c r="Z5" s="167" t="s">
        <v>13</v>
      </c>
      <c r="AA5" s="167"/>
      <c r="AB5" s="167" t="s">
        <v>14</v>
      </c>
      <c r="AC5" s="167"/>
      <c r="AD5" s="167" t="s">
        <v>15</v>
      </c>
      <c r="AE5" s="167"/>
      <c r="AF5" s="167" t="s">
        <v>16</v>
      </c>
      <c r="AG5" s="167"/>
      <c r="AH5" s="167"/>
      <c r="AI5" s="167"/>
    </row>
    <row r="6" spans="1:120" ht="39" customHeight="1">
      <c r="A6" s="167"/>
      <c r="B6" s="167"/>
      <c r="C6" s="167"/>
      <c r="D6" s="65" t="s">
        <v>17</v>
      </c>
      <c r="E6" s="65" t="s">
        <v>18</v>
      </c>
      <c r="F6" s="65" t="s">
        <v>17</v>
      </c>
      <c r="G6" s="65" t="s">
        <v>18</v>
      </c>
      <c r="H6" s="65" t="s">
        <v>17</v>
      </c>
      <c r="I6" s="65" t="s">
        <v>18</v>
      </c>
      <c r="J6" s="65" t="s">
        <v>17</v>
      </c>
      <c r="K6" s="65" t="s">
        <v>18</v>
      </c>
      <c r="L6" s="65" t="s">
        <v>17</v>
      </c>
      <c r="M6" s="65" t="s">
        <v>18</v>
      </c>
      <c r="N6" s="65" t="s">
        <v>17</v>
      </c>
      <c r="O6" s="65" t="s">
        <v>18</v>
      </c>
      <c r="P6" s="65" t="s">
        <v>17</v>
      </c>
      <c r="Q6" s="65" t="s">
        <v>18</v>
      </c>
      <c r="R6" s="65" t="s">
        <v>17</v>
      </c>
      <c r="S6" s="65" t="s">
        <v>18</v>
      </c>
      <c r="T6" s="65" t="s">
        <v>17</v>
      </c>
      <c r="U6" s="65" t="s">
        <v>18</v>
      </c>
      <c r="V6" s="65" t="s">
        <v>17</v>
      </c>
      <c r="W6" s="65" t="s">
        <v>18</v>
      </c>
      <c r="X6" s="65" t="s">
        <v>17</v>
      </c>
      <c r="Y6" s="65" t="s">
        <v>18</v>
      </c>
      <c r="Z6" s="65" t="s">
        <v>17</v>
      </c>
      <c r="AA6" s="65" t="s">
        <v>18</v>
      </c>
      <c r="AB6" s="65" t="s">
        <v>17</v>
      </c>
      <c r="AC6" s="65" t="s">
        <v>18</v>
      </c>
      <c r="AD6" s="65" t="s">
        <v>17</v>
      </c>
      <c r="AE6" s="65" t="s">
        <v>18</v>
      </c>
      <c r="AF6" s="65" t="s">
        <v>17</v>
      </c>
      <c r="AG6" s="65" t="s">
        <v>18</v>
      </c>
      <c r="AH6" s="167" t="s">
        <v>19</v>
      </c>
      <c r="AI6" s="167"/>
    </row>
    <row r="7" spans="1:120" ht="35.1" customHeight="1">
      <c r="A7" s="143" t="s">
        <v>20</v>
      </c>
      <c r="B7" s="166" t="s">
        <v>21</v>
      </c>
      <c r="C7" s="166"/>
      <c r="D7" s="66">
        <v>0</v>
      </c>
      <c r="E7" s="66">
        <v>1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3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0</v>
      </c>
      <c r="R7" s="66">
        <v>0</v>
      </c>
      <c r="S7" s="66">
        <v>0</v>
      </c>
      <c r="T7" s="66">
        <v>0</v>
      </c>
      <c r="U7" s="66">
        <v>0</v>
      </c>
      <c r="V7" s="66">
        <v>0</v>
      </c>
      <c r="W7" s="66">
        <v>0</v>
      </c>
      <c r="X7" s="66">
        <v>0</v>
      </c>
      <c r="Y7" s="66">
        <v>0</v>
      </c>
      <c r="Z7" s="66">
        <v>0</v>
      </c>
      <c r="AA7" s="66">
        <v>0</v>
      </c>
      <c r="AB7" s="66">
        <v>0</v>
      </c>
      <c r="AC7" s="66">
        <v>0</v>
      </c>
      <c r="AD7" s="66">
        <v>0</v>
      </c>
      <c r="AE7" s="66">
        <v>0</v>
      </c>
      <c r="AF7" s="67">
        <f>AD7+AB7+Z7+X7+V7+T7+R7+P7+N7+L7+J7+H7+F7+D7</f>
        <v>0</v>
      </c>
      <c r="AG7" s="67">
        <f>AE7+AC7+AA7+Y7+W7+U7+S7+Q7+O7+M7+K7+I7+G7+E7</f>
        <v>4</v>
      </c>
      <c r="AH7" s="164">
        <f>AG7+AF7</f>
        <v>4</v>
      </c>
      <c r="AI7" s="164"/>
    </row>
    <row r="8" spans="1:120" ht="35.1" customHeight="1">
      <c r="A8" s="143"/>
      <c r="B8" s="166" t="s">
        <v>22</v>
      </c>
      <c r="C8" s="166"/>
      <c r="D8" s="66">
        <v>1</v>
      </c>
      <c r="E8" s="66">
        <v>1</v>
      </c>
      <c r="F8" s="66">
        <v>0</v>
      </c>
      <c r="G8" s="66">
        <v>0</v>
      </c>
      <c r="H8" s="66">
        <v>0</v>
      </c>
      <c r="I8" s="66">
        <v>0</v>
      </c>
      <c r="J8" s="66">
        <v>5</v>
      </c>
      <c r="K8" s="66">
        <v>14</v>
      </c>
      <c r="L8" s="66">
        <v>3</v>
      </c>
      <c r="M8" s="66">
        <v>3</v>
      </c>
      <c r="N8" s="66">
        <v>0</v>
      </c>
      <c r="O8" s="66">
        <v>0</v>
      </c>
      <c r="P8" s="66">
        <v>0</v>
      </c>
      <c r="Q8" s="66">
        <v>1</v>
      </c>
      <c r="R8" s="66">
        <v>0</v>
      </c>
      <c r="S8" s="66">
        <v>0</v>
      </c>
      <c r="T8" s="66">
        <v>1</v>
      </c>
      <c r="U8" s="66">
        <v>0</v>
      </c>
      <c r="V8" s="66">
        <v>1</v>
      </c>
      <c r="W8" s="66">
        <v>0</v>
      </c>
      <c r="X8" s="66">
        <v>0</v>
      </c>
      <c r="Y8" s="66">
        <v>0</v>
      </c>
      <c r="Z8" s="66">
        <v>0</v>
      </c>
      <c r="AA8" s="66">
        <v>0</v>
      </c>
      <c r="AB8" s="66">
        <v>0</v>
      </c>
      <c r="AC8" s="66">
        <v>0</v>
      </c>
      <c r="AD8" s="66">
        <v>0</v>
      </c>
      <c r="AE8" s="66">
        <v>0</v>
      </c>
      <c r="AF8" s="67">
        <f t="shared" ref="AF8:AG53" si="0">AD8+AB8+Z8+X8+V8+T8+R8+P8+N8+L8+J8+H8+F8+D8</f>
        <v>11</v>
      </c>
      <c r="AG8" s="67">
        <f t="shared" si="0"/>
        <v>19</v>
      </c>
      <c r="AH8" s="164">
        <f t="shared" ref="AH8:AH57" si="1">AG8+AF8</f>
        <v>30</v>
      </c>
      <c r="AI8" s="164"/>
    </row>
    <row r="9" spans="1:120" ht="35.1" customHeight="1">
      <c r="A9" s="143"/>
      <c r="B9" s="166" t="s">
        <v>23</v>
      </c>
      <c r="C9" s="166"/>
      <c r="D9" s="66">
        <v>0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v>0</v>
      </c>
      <c r="P9" s="66">
        <v>0</v>
      </c>
      <c r="Q9" s="66">
        <v>0</v>
      </c>
      <c r="R9" s="66">
        <v>0</v>
      </c>
      <c r="S9" s="66">
        <v>0</v>
      </c>
      <c r="T9" s="66">
        <v>0</v>
      </c>
      <c r="U9" s="66">
        <v>0</v>
      </c>
      <c r="V9" s="66">
        <v>0</v>
      </c>
      <c r="W9" s="66">
        <v>0</v>
      </c>
      <c r="X9" s="66">
        <v>0</v>
      </c>
      <c r="Y9" s="66">
        <v>0</v>
      </c>
      <c r="Z9" s="66">
        <v>0</v>
      </c>
      <c r="AA9" s="66">
        <v>0</v>
      </c>
      <c r="AB9" s="66">
        <v>0</v>
      </c>
      <c r="AC9" s="66">
        <v>0</v>
      </c>
      <c r="AD9" s="66">
        <v>0</v>
      </c>
      <c r="AE9" s="66">
        <v>0</v>
      </c>
      <c r="AF9" s="67">
        <f t="shared" si="0"/>
        <v>0</v>
      </c>
      <c r="AG9" s="67">
        <f t="shared" si="0"/>
        <v>0</v>
      </c>
      <c r="AH9" s="164">
        <f t="shared" si="1"/>
        <v>0</v>
      </c>
      <c r="AI9" s="164"/>
    </row>
    <row r="10" spans="1:120" s="94" customFormat="1" ht="35.1" customHeight="1">
      <c r="A10" s="143"/>
      <c r="B10" s="165" t="s">
        <v>24</v>
      </c>
      <c r="C10" s="165"/>
      <c r="D10" s="66">
        <v>1</v>
      </c>
      <c r="E10" s="66">
        <v>2</v>
      </c>
      <c r="F10" s="66">
        <v>0</v>
      </c>
      <c r="G10" s="66">
        <v>0</v>
      </c>
      <c r="H10" s="66">
        <v>0</v>
      </c>
      <c r="I10" s="66">
        <v>0</v>
      </c>
      <c r="J10" s="66">
        <v>5</v>
      </c>
      <c r="K10" s="66">
        <v>17</v>
      </c>
      <c r="L10" s="66">
        <v>3</v>
      </c>
      <c r="M10" s="66">
        <v>3</v>
      </c>
      <c r="N10" s="66">
        <v>0</v>
      </c>
      <c r="O10" s="66">
        <v>0</v>
      </c>
      <c r="P10" s="66">
        <v>0</v>
      </c>
      <c r="Q10" s="66">
        <v>1</v>
      </c>
      <c r="R10" s="66">
        <v>0</v>
      </c>
      <c r="S10" s="66">
        <v>0</v>
      </c>
      <c r="T10" s="66">
        <v>1</v>
      </c>
      <c r="U10" s="66">
        <v>0</v>
      </c>
      <c r="V10" s="66">
        <v>1</v>
      </c>
      <c r="W10" s="66">
        <v>0</v>
      </c>
      <c r="X10" s="66">
        <v>0</v>
      </c>
      <c r="Y10" s="66">
        <v>0</v>
      </c>
      <c r="Z10" s="66">
        <v>0</v>
      </c>
      <c r="AA10" s="66">
        <v>0</v>
      </c>
      <c r="AB10" s="66">
        <v>0</v>
      </c>
      <c r="AC10" s="66">
        <v>0</v>
      </c>
      <c r="AD10" s="66">
        <v>0</v>
      </c>
      <c r="AE10" s="66">
        <v>0</v>
      </c>
      <c r="AF10" s="67">
        <f t="shared" si="0"/>
        <v>11</v>
      </c>
      <c r="AG10" s="67">
        <f t="shared" si="0"/>
        <v>23</v>
      </c>
      <c r="AH10" s="164">
        <f t="shared" si="1"/>
        <v>34</v>
      </c>
      <c r="AI10" s="164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</row>
    <row r="11" spans="1:120" ht="35.1" customHeight="1">
      <c r="A11" s="143" t="s">
        <v>25</v>
      </c>
      <c r="B11" s="166" t="s">
        <v>21</v>
      </c>
      <c r="C11" s="166"/>
      <c r="D11" s="66">
        <v>0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1</v>
      </c>
      <c r="K11" s="66">
        <v>2</v>
      </c>
      <c r="L11" s="66">
        <v>0</v>
      </c>
      <c r="M11" s="66">
        <v>0</v>
      </c>
      <c r="N11" s="66">
        <v>0</v>
      </c>
      <c r="O11" s="66">
        <v>0</v>
      </c>
      <c r="P11" s="66">
        <v>1</v>
      </c>
      <c r="Q11" s="66">
        <v>0</v>
      </c>
      <c r="R11" s="66">
        <v>0</v>
      </c>
      <c r="S11" s="66">
        <v>0</v>
      </c>
      <c r="T11" s="66">
        <v>0</v>
      </c>
      <c r="U11" s="66">
        <v>0</v>
      </c>
      <c r="V11" s="66">
        <v>1</v>
      </c>
      <c r="W11" s="66">
        <v>0</v>
      </c>
      <c r="X11" s="66">
        <v>1</v>
      </c>
      <c r="Y11" s="66">
        <v>0</v>
      </c>
      <c r="Z11" s="66">
        <v>0</v>
      </c>
      <c r="AA11" s="66">
        <v>0</v>
      </c>
      <c r="AB11" s="66">
        <v>0</v>
      </c>
      <c r="AC11" s="66">
        <v>0</v>
      </c>
      <c r="AD11" s="66">
        <v>0</v>
      </c>
      <c r="AE11" s="66">
        <v>0</v>
      </c>
      <c r="AF11" s="67">
        <f t="shared" si="0"/>
        <v>4</v>
      </c>
      <c r="AG11" s="67">
        <f t="shared" si="0"/>
        <v>2</v>
      </c>
      <c r="AH11" s="164">
        <f t="shared" si="1"/>
        <v>6</v>
      </c>
      <c r="AI11" s="164"/>
    </row>
    <row r="12" spans="1:120" ht="35.1" customHeight="1">
      <c r="A12" s="143"/>
      <c r="B12" s="166" t="s">
        <v>22</v>
      </c>
      <c r="C12" s="166"/>
      <c r="D12" s="66">
        <v>0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3</v>
      </c>
      <c r="L12" s="66">
        <v>0</v>
      </c>
      <c r="M12" s="66">
        <v>1</v>
      </c>
      <c r="N12" s="66">
        <v>0</v>
      </c>
      <c r="O12" s="66">
        <v>0</v>
      </c>
      <c r="P12" s="66">
        <v>0</v>
      </c>
      <c r="Q12" s="66">
        <v>0</v>
      </c>
      <c r="R12" s="66">
        <v>0</v>
      </c>
      <c r="S12" s="66">
        <v>0</v>
      </c>
      <c r="T12" s="66">
        <v>0</v>
      </c>
      <c r="U12" s="66">
        <v>0</v>
      </c>
      <c r="V12" s="66">
        <v>0</v>
      </c>
      <c r="W12" s="66">
        <v>0</v>
      </c>
      <c r="X12" s="66">
        <v>0</v>
      </c>
      <c r="Y12" s="66">
        <v>0</v>
      </c>
      <c r="Z12" s="66">
        <v>0</v>
      </c>
      <c r="AA12" s="66">
        <v>0</v>
      </c>
      <c r="AB12" s="66">
        <v>0</v>
      </c>
      <c r="AC12" s="66">
        <v>0</v>
      </c>
      <c r="AD12" s="66">
        <v>0</v>
      </c>
      <c r="AE12" s="66">
        <v>0</v>
      </c>
      <c r="AF12" s="67">
        <f t="shared" si="0"/>
        <v>0</v>
      </c>
      <c r="AG12" s="67">
        <f>AE12+AC12+AA12+Y12+W12+U12+S12+Q12+O12+M12+K12+I12+G12+E12</f>
        <v>4</v>
      </c>
      <c r="AH12" s="164">
        <f t="shared" si="1"/>
        <v>4</v>
      </c>
      <c r="AI12" s="164"/>
    </row>
    <row r="13" spans="1:120" ht="35.1" customHeight="1">
      <c r="A13" s="143"/>
      <c r="B13" s="166" t="s">
        <v>23</v>
      </c>
      <c r="C13" s="166"/>
      <c r="D13" s="66">
        <v>0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v>0</v>
      </c>
      <c r="P13" s="66">
        <v>0</v>
      </c>
      <c r="Q13" s="66">
        <v>0</v>
      </c>
      <c r="R13" s="66">
        <v>0</v>
      </c>
      <c r="S13" s="66">
        <v>0</v>
      </c>
      <c r="T13" s="66">
        <v>0</v>
      </c>
      <c r="U13" s="66">
        <v>0</v>
      </c>
      <c r="V13" s="66">
        <v>0</v>
      </c>
      <c r="W13" s="66">
        <v>0</v>
      </c>
      <c r="X13" s="66">
        <v>0</v>
      </c>
      <c r="Y13" s="66">
        <v>0</v>
      </c>
      <c r="Z13" s="66">
        <v>0</v>
      </c>
      <c r="AA13" s="66">
        <v>0</v>
      </c>
      <c r="AB13" s="66">
        <v>0</v>
      </c>
      <c r="AC13" s="66">
        <v>0</v>
      </c>
      <c r="AD13" s="66">
        <v>0</v>
      </c>
      <c r="AE13" s="66">
        <v>0</v>
      </c>
      <c r="AF13" s="67">
        <f t="shared" si="0"/>
        <v>0</v>
      </c>
      <c r="AG13" s="67">
        <f t="shared" si="0"/>
        <v>0</v>
      </c>
      <c r="AH13" s="164">
        <f t="shared" si="1"/>
        <v>0</v>
      </c>
      <c r="AI13" s="164"/>
    </row>
    <row r="14" spans="1:120" s="94" customFormat="1" ht="35.1" customHeight="1">
      <c r="A14" s="143"/>
      <c r="B14" s="165" t="s">
        <v>24</v>
      </c>
      <c r="C14" s="165"/>
      <c r="D14" s="66">
        <v>0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1</v>
      </c>
      <c r="K14" s="66">
        <v>5</v>
      </c>
      <c r="L14" s="66">
        <v>0</v>
      </c>
      <c r="M14" s="66">
        <v>1</v>
      </c>
      <c r="N14" s="66">
        <v>0</v>
      </c>
      <c r="O14" s="66">
        <v>0</v>
      </c>
      <c r="P14" s="66">
        <v>1</v>
      </c>
      <c r="Q14" s="66">
        <v>0</v>
      </c>
      <c r="R14" s="66">
        <v>0</v>
      </c>
      <c r="S14" s="66">
        <v>0</v>
      </c>
      <c r="T14" s="66">
        <v>0</v>
      </c>
      <c r="U14" s="66">
        <v>0</v>
      </c>
      <c r="V14" s="66">
        <v>1</v>
      </c>
      <c r="W14" s="66">
        <v>0</v>
      </c>
      <c r="X14" s="66">
        <v>1</v>
      </c>
      <c r="Y14" s="66">
        <v>0</v>
      </c>
      <c r="Z14" s="66">
        <v>0</v>
      </c>
      <c r="AA14" s="66">
        <v>0</v>
      </c>
      <c r="AB14" s="66">
        <v>0</v>
      </c>
      <c r="AC14" s="66">
        <v>0</v>
      </c>
      <c r="AD14" s="66">
        <v>0</v>
      </c>
      <c r="AE14" s="66">
        <v>0</v>
      </c>
      <c r="AF14" s="67">
        <f t="shared" si="0"/>
        <v>4</v>
      </c>
      <c r="AG14" s="67">
        <f t="shared" si="0"/>
        <v>6</v>
      </c>
      <c r="AH14" s="164">
        <f t="shared" si="1"/>
        <v>10</v>
      </c>
      <c r="AI14" s="164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</row>
    <row r="15" spans="1:120" ht="35.1" customHeight="1">
      <c r="A15" s="143" t="s">
        <v>26</v>
      </c>
      <c r="B15" s="166" t="s">
        <v>21</v>
      </c>
      <c r="C15" s="166"/>
      <c r="D15" s="66">
        <v>0</v>
      </c>
      <c r="E15" s="66">
        <v>0</v>
      </c>
      <c r="F15" s="66">
        <v>0</v>
      </c>
      <c r="G15" s="66">
        <v>0</v>
      </c>
      <c r="H15" s="66">
        <v>0</v>
      </c>
      <c r="I15" s="66">
        <v>0</v>
      </c>
      <c r="J15" s="66">
        <v>0</v>
      </c>
      <c r="K15" s="66">
        <v>0</v>
      </c>
      <c r="L15" s="66">
        <v>0</v>
      </c>
      <c r="M15" s="66">
        <v>0</v>
      </c>
      <c r="N15" s="66">
        <v>0</v>
      </c>
      <c r="O15" s="66">
        <v>0</v>
      </c>
      <c r="P15" s="66">
        <v>0</v>
      </c>
      <c r="Q15" s="66">
        <v>0</v>
      </c>
      <c r="R15" s="66">
        <v>0</v>
      </c>
      <c r="S15" s="66">
        <v>0</v>
      </c>
      <c r="T15" s="66">
        <v>0</v>
      </c>
      <c r="U15" s="66">
        <v>0</v>
      </c>
      <c r="V15" s="66">
        <v>0</v>
      </c>
      <c r="W15" s="66">
        <v>0</v>
      </c>
      <c r="X15" s="66">
        <v>0</v>
      </c>
      <c r="Y15" s="66">
        <v>0</v>
      </c>
      <c r="Z15" s="66">
        <v>0</v>
      </c>
      <c r="AA15" s="66">
        <v>0</v>
      </c>
      <c r="AB15" s="66">
        <v>0</v>
      </c>
      <c r="AC15" s="66">
        <v>0</v>
      </c>
      <c r="AD15" s="66">
        <v>0</v>
      </c>
      <c r="AE15" s="66">
        <v>0</v>
      </c>
      <c r="AF15" s="67">
        <f t="shared" si="0"/>
        <v>0</v>
      </c>
      <c r="AG15" s="67">
        <f t="shared" si="0"/>
        <v>0</v>
      </c>
      <c r="AH15" s="164">
        <f t="shared" si="1"/>
        <v>0</v>
      </c>
      <c r="AI15" s="164"/>
    </row>
    <row r="16" spans="1:120" ht="35.1" customHeight="1">
      <c r="A16" s="143"/>
      <c r="B16" s="166" t="s">
        <v>22</v>
      </c>
      <c r="C16" s="166"/>
      <c r="D16" s="66">
        <v>1</v>
      </c>
      <c r="E16" s="66">
        <v>0</v>
      </c>
      <c r="F16" s="66">
        <v>1</v>
      </c>
      <c r="G16" s="66">
        <v>0</v>
      </c>
      <c r="H16" s="66">
        <v>0</v>
      </c>
      <c r="I16" s="66">
        <v>1</v>
      </c>
      <c r="J16" s="66">
        <v>1</v>
      </c>
      <c r="K16" s="66">
        <v>0</v>
      </c>
      <c r="L16" s="66">
        <v>1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0</v>
      </c>
      <c r="S16" s="66">
        <v>0</v>
      </c>
      <c r="T16" s="66">
        <v>0</v>
      </c>
      <c r="U16" s="66">
        <v>0</v>
      </c>
      <c r="V16" s="66">
        <v>0</v>
      </c>
      <c r="W16" s="66">
        <v>0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  <c r="AC16" s="66">
        <v>0</v>
      </c>
      <c r="AD16" s="66">
        <v>0</v>
      </c>
      <c r="AE16" s="66">
        <v>0</v>
      </c>
      <c r="AF16" s="67">
        <f t="shared" si="0"/>
        <v>4</v>
      </c>
      <c r="AG16" s="67">
        <f t="shared" si="0"/>
        <v>1</v>
      </c>
      <c r="AH16" s="164">
        <f t="shared" si="1"/>
        <v>5</v>
      </c>
      <c r="AI16" s="164"/>
    </row>
    <row r="17" spans="1:120" ht="35.1" customHeight="1">
      <c r="A17" s="143"/>
      <c r="B17" s="166" t="s">
        <v>23</v>
      </c>
      <c r="C17" s="166"/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>
        <v>0</v>
      </c>
      <c r="T17" s="66">
        <v>0</v>
      </c>
      <c r="U17" s="66">
        <v>0</v>
      </c>
      <c r="V17" s="66">
        <v>0</v>
      </c>
      <c r="W17" s="66">
        <v>0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  <c r="AC17" s="66">
        <v>0</v>
      </c>
      <c r="AD17" s="66">
        <v>0</v>
      </c>
      <c r="AE17" s="66">
        <v>0</v>
      </c>
      <c r="AF17" s="67">
        <f t="shared" si="0"/>
        <v>0</v>
      </c>
      <c r="AG17" s="67">
        <f t="shared" si="0"/>
        <v>0</v>
      </c>
      <c r="AH17" s="164">
        <f t="shared" si="1"/>
        <v>0</v>
      </c>
      <c r="AI17" s="164"/>
    </row>
    <row r="18" spans="1:120" s="94" customFormat="1" ht="35.1" customHeight="1">
      <c r="A18" s="143"/>
      <c r="B18" s="165" t="s">
        <v>24</v>
      </c>
      <c r="C18" s="165"/>
      <c r="D18" s="66">
        <v>1</v>
      </c>
      <c r="E18" s="66">
        <v>0</v>
      </c>
      <c r="F18" s="66">
        <v>1</v>
      </c>
      <c r="G18" s="66">
        <v>0</v>
      </c>
      <c r="H18" s="66">
        <v>0</v>
      </c>
      <c r="I18" s="66">
        <v>1</v>
      </c>
      <c r="J18" s="66">
        <v>1</v>
      </c>
      <c r="K18" s="66">
        <v>0</v>
      </c>
      <c r="L18" s="66">
        <v>1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>
        <v>0</v>
      </c>
      <c r="T18" s="66">
        <v>0</v>
      </c>
      <c r="U18" s="66">
        <v>0</v>
      </c>
      <c r="V18" s="66">
        <v>0</v>
      </c>
      <c r="W18" s="66">
        <v>0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  <c r="AC18" s="66">
        <v>0</v>
      </c>
      <c r="AD18" s="66">
        <v>0</v>
      </c>
      <c r="AE18" s="66">
        <v>0</v>
      </c>
      <c r="AF18" s="67">
        <f t="shared" si="0"/>
        <v>4</v>
      </c>
      <c r="AG18" s="67">
        <f t="shared" si="0"/>
        <v>1</v>
      </c>
      <c r="AH18" s="164">
        <f t="shared" si="1"/>
        <v>5</v>
      </c>
      <c r="AI18" s="164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</row>
    <row r="19" spans="1:120" ht="35.1" customHeight="1">
      <c r="A19" s="143" t="s">
        <v>27</v>
      </c>
      <c r="B19" s="166" t="s">
        <v>21</v>
      </c>
      <c r="C19" s="166"/>
      <c r="D19" s="66">
        <v>0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v>0</v>
      </c>
      <c r="P19" s="66">
        <v>0</v>
      </c>
      <c r="Q19" s="66">
        <v>0</v>
      </c>
      <c r="R19" s="66">
        <v>0</v>
      </c>
      <c r="S19" s="66">
        <v>0</v>
      </c>
      <c r="T19" s="66">
        <v>0</v>
      </c>
      <c r="U19" s="66">
        <v>0</v>
      </c>
      <c r="V19" s="66">
        <v>0</v>
      </c>
      <c r="W19" s="66">
        <v>0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  <c r="AC19" s="66">
        <v>0</v>
      </c>
      <c r="AD19" s="66">
        <v>0</v>
      </c>
      <c r="AE19" s="66">
        <v>0</v>
      </c>
      <c r="AF19" s="67">
        <f t="shared" si="0"/>
        <v>0</v>
      </c>
      <c r="AG19" s="67">
        <f t="shared" si="0"/>
        <v>0</v>
      </c>
      <c r="AH19" s="164">
        <f t="shared" si="1"/>
        <v>0</v>
      </c>
      <c r="AI19" s="164"/>
    </row>
    <row r="20" spans="1:120" ht="35.1" customHeight="1">
      <c r="A20" s="143"/>
      <c r="B20" s="166" t="s">
        <v>22</v>
      </c>
      <c r="C20" s="166"/>
      <c r="D20" s="66">
        <v>0</v>
      </c>
      <c r="E20" s="66">
        <v>0</v>
      </c>
      <c r="F20" s="66">
        <v>0</v>
      </c>
      <c r="G20" s="66">
        <v>0</v>
      </c>
      <c r="H20" s="66">
        <v>2</v>
      </c>
      <c r="I20" s="66">
        <v>0</v>
      </c>
      <c r="J20" s="66">
        <v>1</v>
      </c>
      <c r="K20" s="66">
        <v>0</v>
      </c>
      <c r="L20" s="66">
        <v>3</v>
      </c>
      <c r="M20" s="66">
        <v>0</v>
      </c>
      <c r="N20" s="66">
        <v>0</v>
      </c>
      <c r="O20" s="66">
        <v>0</v>
      </c>
      <c r="P20" s="66">
        <v>0</v>
      </c>
      <c r="Q20" s="66">
        <v>0</v>
      </c>
      <c r="R20" s="66">
        <v>1</v>
      </c>
      <c r="S20" s="66">
        <v>0</v>
      </c>
      <c r="T20" s="66">
        <v>0</v>
      </c>
      <c r="U20" s="66">
        <v>1</v>
      </c>
      <c r="V20" s="66">
        <v>1</v>
      </c>
      <c r="W20" s="66">
        <v>0</v>
      </c>
      <c r="X20" s="66">
        <v>0</v>
      </c>
      <c r="Y20" s="66">
        <v>0</v>
      </c>
      <c r="Z20" s="66">
        <v>0</v>
      </c>
      <c r="AA20" s="66">
        <v>0</v>
      </c>
      <c r="AB20" s="66">
        <v>1</v>
      </c>
      <c r="AC20" s="66">
        <v>0</v>
      </c>
      <c r="AD20" s="66">
        <v>0</v>
      </c>
      <c r="AE20" s="66">
        <v>0</v>
      </c>
      <c r="AF20" s="67">
        <f t="shared" si="0"/>
        <v>9</v>
      </c>
      <c r="AG20" s="67">
        <f t="shared" si="0"/>
        <v>1</v>
      </c>
      <c r="AH20" s="164">
        <f t="shared" si="1"/>
        <v>10</v>
      </c>
      <c r="AI20" s="164"/>
    </row>
    <row r="21" spans="1:120" ht="35.1" customHeight="1">
      <c r="A21" s="143"/>
      <c r="B21" s="166" t="s">
        <v>23</v>
      </c>
      <c r="C21" s="166"/>
      <c r="D21" s="66">
        <v>0</v>
      </c>
      <c r="E21" s="66">
        <v>0</v>
      </c>
      <c r="F21" s="66">
        <v>0</v>
      </c>
      <c r="G21" s="66">
        <v>0</v>
      </c>
      <c r="H21" s="66">
        <v>1</v>
      </c>
      <c r="I21" s="66">
        <v>0</v>
      </c>
      <c r="J21" s="66">
        <v>0</v>
      </c>
      <c r="K21" s="66">
        <v>0</v>
      </c>
      <c r="L21" s="66">
        <v>1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>
        <v>0</v>
      </c>
      <c r="T21" s="66">
        <v>0</v>
      </c>
      <c r="U21" s="66">
        <v>0</v>
      </c>
      <c r="V21" s="66">
        <v>0</v>
      </c>
      <c r="W21" s="66">
        <v>0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  <c r="AC21" s="66">
        <v>0</v>
      </c>
      <c r="AD21" s="66">
        <v>0</v>
      </c>
      <c r="AE21" s="66">
        <v>0</v>
      </c>
      <c r="AF21" s="67">
        <f t="shared" si="0"/>
        <v>2</v>
      </c>
      <c r="AG21" s="67">
        <f t="shared" si="0"/>
        <v>0</v>
      </c>
      <c r="AH21" s="164">
        <f t="shared" si="1"/>
        <v>2</v>
      </c>
      <c r="AI21" s="164"/>
    </row>
    <row r="22" spans="1:120" s="94" customFormat="1" ht="35.1" customHeight="1">
      <c r="A22" s="143"/>
      <c r="B22" s="165" t="s">
        <v>24</v>
      </c>
      <c r="C22" s="165"/>
      <c r="D22" s="66">
        <v>0</v>
      </c>
      <c r="E22" s="66">
        <v>0</v>
      </c>
      <c r="F22" s="66">
        <v>0</v>
      </c>
      <c r="G22" s="66">
        <v>0</v>
      </c>
      <c r="H22" s="66">
        <v>3</v>
      </c>
      <c r="I22" s="66">
        <v>0</v>
      </c>
      <c r="J22" s="66">
        <v>1</v>
      </c>
      <c r="K22" s="66">
        <v>0</v>
      </c>
      <c r="L22" s="66">
        <v>4</v>
      </c>
      <c r="M22" s="66">
        <v>0</v>
      </c>
      <c r="N22" s="66">
        <v>0</v>
      </c>
      <c r="O22" s="66">
        <v>0</v>
      </c>
      <c r="P22" s="66">
        <v>0</v>
      </c>
      <c r="Q22" s="66">
        <v>0</v>
      </c>
      <c r="R22" s="66">
        <v>1</v>
      </c>
      <c r="S22" s="66">
        <v>0</v>
      </c>
      <c r="T22" s="66">
        <v>0</v>
      </c>
      <c r="U22" s="66">
        <v>1</v>
      </c>
      <c r="V22" s="66">
        <v>1</v>
      </c>
      <c r="W22" s="66">
        <v>0</v>
      </c>
      <c r="X22" s="66">
        <v>0</v>
      </c>
      <c r="Y22" s="66">
        <v>0</v>
      </c>
      <c r="Z22" s="66">
        <v>0</v>
      </c>
      <c r="AA22" s="66">
        <v>0</v>
      </c>
      <c r="AB22" s="66">
        <v>1</v>
      </c>
      <c r="AC22" s="66">
        <v>0</v>
      </c>
      <c r="AD22" s="66">
        <v>0</v>
      </c>
      <c r="AE22" s="66">
        <v>0</v>
      </c>
      <c r="AF22" s="67">
        <f t="shared" si="0"/>
        <v>11</v>
      </c>
      <c r="AG22" s="67">
        <f t="shared" si="0"/>
        <v>1</v>
      </c>
      <c r="AH22" s="164">
        <f t="shared" si="1"/>
        <v>12</v>
      </c>
      <c r="AI22" s="164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</row>
    <row r="23" spans="1:120" ht="35.1" customHeight="1">
      <c r="A23" s="143" t="s">
        <v>28</v>
      </c>
      <c r="B23" s="166" t="s">
        <v>21</v>
      </c>
      <c r="C23" s="166"/>
      <c r="D23" s="66">
        <v>0</v>
      </c>
      <c r="E23" s="66">
        <v>0</v>
      </c>
      <c r="F23" s="66">
        <v>0</v>
      </c>
      <c r="G23" s="66">
        <v>0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0</v>
      </c>
      <c r="S23" s="66">
        <v>0</v>
      </c>
      <c r="T23" s="66">
        <v>0</v>
      </c>
      <c r="U23" s="66">
        <v>0</v>
      </c>
      <c r="V23" s="66">
        <v>0</v>
      </c>
      <c r="W23" s="66">
        <v>0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  <c r="AC23" s="66">
        <v>0</v>
      </c>
      <c r="AD23" s="66">
        <v>0</v>
      </c>
      <c r="AE23" s="66">
        <v>0</v>
      </c>
      <c r="AF23" s="67">
        <f t="shared" si="0"/>
        <v>0</v>
      </c>
      <c r="AG23" s="67">
        <f t="shared" si="0"/>
        <v>0</v>
      </c>
      <c r="AH23" s="164">
        <f t="shared" si="1"/>
        <v>0</v>
      </c>
      <c r="AI23" s="164"/>
    </row>
    <row r="24" spans="1:120" ht="35.1" customHeight="1">
      <c r="A24" s="143"/>
      <c r="B24" s="166" t="s">
        <v>22</v>
      </c>
      <c r="C24" s="166"/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1</v>
      </c>
      <c r="K24" s="66">
        <v>4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66">
        <v>1</v>
      </c>
      <c r="R24" s="66">
        <v>0</v>
      </c>
      <c r="S24" s="66">
        <v>0</v>
      </c>
      <c r="T24" s="66">
        <v>0</v>
      </c>
      <c r="U24" s="66">
        <v>0</v>
      </c>
      <c r="V24" s="66">
        <v>0</v>
      </c>
      <c r="W24" s="66">
        <v>0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  <c r="AC24" s="66">
        <v>0</v>
      </c>
      <c r="AD24" s="66">
        <v>0</v>
      </c>
      <c r="AE24" s="66">
        <v>0</v>
      </c>
      <c r="AF24" s="67">
        <f t="shared" si="0"/>
        <v>1</v>
      </c>
      <c r="AG24" s="67">
        <f t="shared" si="0"/>
        <v>5</v>
      </c>
      <c r="AH24" s="164">
        <f t="shared" si="1"/>
        <v>6</v>
      </c>
      <c r="AI24" s="164"/>
    </row>
    <row r="25" spans="1:120" ht="35.1" customHeight="1">
      <c r="A25" s="143"/>
      <c r="B25" s="166" t="s">
        <v>23</v>
      </c>
      <c r="C25" s="166"/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>
        <v>0</v>
      </c>
      <c r="T25" s="66">
        <v>0</v>
      </c>
      <c r="U25" s="66">
        <v>0</v>
      </c>
      <c r="V25" s="66">
        <v>0</v>
      </c>
      <c r="W25" s="66">
        <v>0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  <c r="AC25" s="66">
        <v>0</v>
      </c>
      <c r="AD25" s="66">
        <v>0</v>
      </c>
      <c r="AE25" s="66">
        <v>0</v>
      </c>
      <c r="AF25" s="67">
        <f t="shared" si="0"/>
        <v>0</v>
      </c>
      <c r="AG25" s="67">
        <f t="shared" si="0"/>
        <v>0</v>
      </c>
      <c r="AH25" s="164">
        <f t="shared" si="1"/>
        <v>0</v>
      </c>
      <c r="AI25" s="164"/>
    </row>
    <row r="26" spans="1:120" s="94" customFormat="1" ht="35.1" customHeight="1">
      <c r="A26" s="143"/>
      <c r="B26" s="165" t="s">
        <v>24</v>
      </c>
      <c r="C26" s="165"/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1</v>
      </c>
      <c r="K26" s="66">
        <v>4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1</v>
      </c>
      <c r="R26" s="66">
        <v>0</v>
      </c>
      <c r="S26" s="66">
        <v>0</v>
      </c>
      <c r="T26" s="66">
        <v>0</v>
      </c>
      <c r="U26" s="66">
        <v>0</v>
      </c>
      <c r="V26" s="66">
        <v>0</v>
      </c>
      <c r="W26" s="66">
        <v>0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  <c r="AC26" s="66">
        <v>0</v>
      </c>
      <c r="AD26" s="66">
        <v>0</v>
      </c>
      <c r="AE26" s="66">
        <v>0</v>
      </c>
      <c r="AF26" s="67">
        <f t="shared" si="0"/>
        <v>1</v>
      </c>
      <c r="AG26" s="67">
        <f t="shared" si="0"/>
        <v>5</v>
      </c>
      <c r="AH26" s="164">
        <f t="shared" si="1"/>
        <v>6</v>
      </c>
      <c r="AI26" s="164"/>
      <c r="AJ26" s="95"/>
      <c r="AK26" s="95"/>
      <c r="AL26" s="95"/>
      <c r="AM26" s="95"/>
      <c r="AN26" s="95"/>
      <c r="AO26" s="95"/>
      <c r="AP26" s="95"/>
      <c r="AQ26" s="95"/>
      <c r="AR26" s="95"/>
      <c r="AS26" s="95"/>
      <c r="AT26" s="95"/>
      <c r="AU26" s="95"/>
      <c r="AV26" s="95"/>
      <c r="AW26" s="95"/>
      <c r="AX26" s="95"/>
      <c r="AY26" s="95"/>
      <c r="AZ26" s="95"/>
      <c r="BA26" s="95"/>
      <c r="BB26" s="95"/>
      <c r="BC26" s="95"/>
      <c r="BD26" s="95"/>
      <c r="BE26" s="95"/>
      <c r="BF26" s="95"/>
      <c r="BG26" s="95"/>
      <c r="BH26" s="95"/>
      <c r="BI26" s="95"/>
      <c r="BJ26" s="95"/>
      <c r="BK26" s="95"/>
      <c r="BL26" s="95"/>
      <c r="BM26" s="95"/>
      <c r="BN26" s="95"/>
      <c r="BO26" s="95"/>
      <c r="BP26" s="95"/>
      <c r="BQ26" s="95"/>
      <c r="BR26" s="95"/>
      <c r="BS26" s="95"/>
      <c r="BT26" s="95"/>
      <c r="BU26" s="95"/>
      <c r="BV26" s="95"/>
      <c r="BW26" s="95"/>
      <c r="BX26" s="95"/>
      <c r="BY26" s="95"/>
      <c r="BZ26" s="95"/>
      <c r="CA26" s="95"/>
      <c r="CB26" s="95"/>
      <c r="CC26" s="95"/>
      <c r="CD26" s="95"/>
      <c r="CE26" s="95"/>
      <c r="CF26" s="95"/>
      <c r="CG26" s="95"/>
      <c r="CH26" s="95"/>
      <c r="CI26" s="95"/>
      <c r="CJ26" s="95"/>
      <c r="CK26" s="95"/>
      <c r="CL26" s="95"/>
      <c r="CM26" s="95"/>
      <c r="CN26" s="95"/>
      <c r="CO26" s="95"/>
      <c r="CP26" s="95"/>
      <c r="CQ26" s="95"/>
      <c r="CR26" s="95"/>
      <c r="CS26" s="95"/>
      <c r="CT26" s="95"/>
      <c r="CU26" s="95"/>
      <c r="CV26" s="95"/>
      <c r="CW26" s="95"/>
      <c r="CX26" s="95"/>
      <c r="CY26" s="95"/>
      <c r="CZ26" s="95"/>
      <c r="DA26" s="95"/>
      <c r="DB26" s="95"/>
      <c r="DC26" s="95"/>
      <c r="DD26" s="95"/>
      <c r="DE26" s="95"/>
      <c r="DF26" s="95"/>
      <c r="DG26" s="95"/>
      <c r="DH26" s="95"/>
      <c r="DI26" s="95"/>
      <c r="DJ26" s="95"/>
      <c r="DK26" s="95"/>
      <c r="DL26" s="95"/>
      <c r="DM26" s="95"/>
      <c r="DN26" s="95"/>
      <c r="DO26" s="95"/>
      <c r="DP26" s="95"/>
    </row>
    <row r="27" spans="1:120" ht="35.1" customHeight="1">
      <c r="A27" s="143" t="s">
        <v>29</v>
      </c>
      <c r="B27" s="166" t="s">
        <v>21</v>
      </c>
      <c r="C27" s="166"/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66">
        <v>0</v>
      </c>
      <c r="R27" s="66">
        <v>0</v>
      </c>
      <c r="S27" s="66">
        <v>0</v>
      </c>
      <c r="T27" s="66">
        <v>0</v>
      </c>
      <c r="U27" s="66">
        <v>0</v>
      </c>
      <c r="V27" s="66">
        <v>0</v>
      </c>
      <c r="W27" s="66">
        <v>0</v>
      </c>
      <c r="X27" s="66">
        <v>0</v>
      </c>
      <c r="Y27" s="66">
        <v>0</v>
      </c>
      <c r="Z27" s="66">
        <v>0</v>
      </c>
      <c r="AA27" s="66">
        <v>0</v>
      </c>
      <c r="AB27" s="66">
        <v>0</v>
      </c>
      <c r="AC27" s="66">
        <v>0</v>
      </c>
      <c r="AD27" s="66">
        <v>0</v>
      </c>
      <c r="AE27" s="66">
        <v>0</v>
      </c>
      <c r="AF27" s="67">
        <f t="shared" si="0"/>
        <v>0</v>
      </c>
      <c r="AG27" s="67">
        <f t="shared" si="0"/>
        <v>0</v>
      </c>
      <c r="AH27" s="164">
        <f t="shared" si="1"/>
        <v>0</v>
      </c>
      <c r="AI27" s="164"/>
    </row>
    <row r="28" spans="1:120" ht="35.1" customHeight="1">
      <c r="A28" s="143"/>
      <c r="B28" s="166" t="s">
        <v>22</v>
      </c>
      <c r="C28" s="166"/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1</v>
      </c>
      <c r="J28" s="66">
        <v>1</v>
      </c>
      <c r="K28" s="66">
        <v>1</v>
      </c>
      <c r="L28" s="66">
        <v>0</v>
      </c>
      <c r="M28" s="66">
        <v>1</v>
      </c>
      <c r="N28" s="66">
        <v>0</v>
      </c>
      <c r="O28" s="66">
        <v>2</v>
      </c>
      <c r="P28" s="66">
        <v>0</v>
      </c>
      <c r="Q28" s="66">
        <v>1</v>
      </c>
      <c r="R28" s="66">
        <v>0</v>
      </c>
      <c r="S28" s="66">
        <v>0</v>
      </c>
      <c r="T28" s="66">
        <v>0</v>
      </c>
      <c r="U28" s="66">
        <v>0</v>
      </c>
      <c r="V28" s="66">
        <v>0</v>
      </c>
      <c r="W28" s="66">
        <v>0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  <c r="AC28" s="66">
        <v>0</v>
      </c>
      <c r="AD28" s="66">
        <v>0</v>
      </c>
      <c r="AE28" s="66">
        <v>0</v>
      </c>
      <c r="AF28" s="67">
        <f t="shared" si="0"/>
        <v>1</v>
      </c>
      <c r="AG28" s="67">
        <f t="shared" si="0"/>
        <v>6</v>
      </c>
      <c r="AH28" s="164">
        <f t="shared" si="1"/>
        <v>7</v>
      </c>
      <c r="AI28" s="164"/>
    </row>
    <row r="29" spans="1:120" ht="35.1" customHeight="1">
      <c r="A29" s="143"/>
      <c r="B29" s="166" t="s">
        <v>23</v>
      </c>
      <c r="C29" s="166"/>
      <c r="D29" s="66">
        <v>0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1</v>
      </c>
      <c r="K29" s="66">
        <v>0</v>
      </c>
      <c r="L29" s="66">
        <v>0</v>
      </c>
      <c r="M29" s="66">
        <v>0</v>
      </c>
      <c r="N29" s="66">
        <v>0</v>
      </c>
      <c r="O29" s="66">
        <v>0</v>
      </c>
      <c r="P29" s="66">
        <v>0</v>
      </c>
      <c r="Q29" s="66">
        <v>0</v>
      </c>
      <c r="R29" s="66">
        <v>0</v>
      </c>
      <c r="S29" s="66">
        <v>0</v>
      </c>
      <c r="T29" s="66">
        <v>0</v>
      </c>
      <c r="U29" s="66">
        <v>0</v>
      </c>
      <c r="V29" s="66">
        <v>0</v>
      </c>
      <c r="W29" s="66">
        <v>0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  <c r="AC29" s="66">
        <v>0</v>
      </c>
      <c r="AD29" s="66">
        <v>0</v>
      </c>
      <c r="AE29" s="66">
        <v>0</v>
      </c>
      <c r="AF29" s="67">
        <f t="shared" si="0"/>
        <v>1</v>
      </c>
      <c r="AG29" s="67">
        <f t="shared" si="0"/>
        <v>0</v>
      </c>
      <c r="AH29" s="164">
        <f t="shared" si="1"/>
        <v>1</v>
      </c>
      <c r="AI29" s="164"/>
    </row>
    <row r="30" spans="1:120" s="94" customFormat="1" ht="35.1" customHeight="1">
      <c r="A30" s="143"/>
      <c r="B30" s="165" t="s">
        <v>24</v>
      </c>
      <c r="C30" s="165"/>
      <c r="D30" s="66">
        <v>0</v>
      </c>
      <c r="E30" s="66">
        <v>0</v>
      </c>
      <c r="F30" s="66">
        <v>0</v>
      </c>
      <c r="G30" s="66">
        <v>0</v>
      </c>
      <c r="H30" s="66">
        <v>0</v>
      </c>
      <c r="I30" s="66">
        <v>1</v>
      </c>
      <c r="J30" s="66">
        <v>2</v>
      </c>
      <c r="K30" s="66">
        <v>1</v>
      </c>
      <c r="L30" s="66">
        <v>0</v>
      </c>
      <c r="M30" s="66">
        <v>1</v>
      </c>
      <c r="N30" s="66">
        <v>0</v>
      </c>
      <c r="O30" s="66">
        <v>2</v>
      </c>
      <c r="P30" s="66">
        <v>0</v>
      </c>
      <c r="Q30" s="66">
        <v>1</v>
      </c>
      <c r="R30" s="66">
        <v>0</v>
      </c>
      <c r="S30" s="66">
        <v>0</v>
      </c>
      <c r="T30" s="66">
        <v>0</v>
      </c>
      <c r="U30" s="66">
        <v>0</v>
      </c>
      <c r="V30" s="66">
        <v>0</v>
      </c>
      <c r="W30" s="66">
        <v>0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  <c r="AC30" s="66">
        <v>0</v>
      </c>
      <c r="AD30" s="66">
        <v>0</v>
      </c>
      <c r="AE30" s="66">
        <v>0</v>
      </c>
      <c r="AF30" s="67">
        <f t="shared" si="0"/>
        <v>2</v>
      </c>
      <c r="AG30" s="67">
        <f t="shared" si="0"/>
        <v>6</v>
      </c>
      <c r="AH30" s="164">
        <f t="shared" si="1"/>
        <v>8</v>
      </c>
      <c r="AI30" s="164"/>
      <c r="AJ30" s="95"/>
      <c r="AK30" s="95"/>
      <c r="AL30" s="95"/>
      <c r="AM30" s="95"/>
      <c r="AN30" s="95"/>
      <c r="AO30" s="95"/>
      <c r="AP30" s="95"/>
      <c r="AQ30" s="95"/>
      <c r="AR30" s="95"/>
      <c r="AS30" s="95"/>
      <c r="AT30" s="95"/>
      <c r="AU30" s="95"/>
      <c r="AV30" s="95"/>
      <c r="AW30" s="95"/>
      <c r="AX30" s="95"/>
      <c r="AY30" s="95"/>
      <c r="AZ30" s="95"/>
      <c r="BA30" s="95"/>
      <c r="BB30" s="95"/>
      <c r="BC30" s="95"/>
      <c r="BD30" s="95"/>
      <c r="BE30" s="95"/>
      <c r="BF30" s="95"/>
      <c r="BG30" s="95"/>
      <c r="BH30" s="95"/>
      <c r="BI30" s="95"/>
      <c r="BJ30" s="95"/>
      <c r="BK30" s="95"/>
      <c r="BL30" s="95"/>
      <c r="BM30" s="95"/>
      <c r="BN30" s="95"/>
      <c r="BO30" s="95"/>
      <c r="BP30" s="95"/>
      <c r="BQ30" s="95"/>
      <c r="BR30" s="95"/>
      <c r="BS30" s="95"/>
      <c r="BT30" s="95"/>
      <c r="BU30" s="95"/>
      <c r="BV30" s="95"/>
      <c r="BW30" s="95"/>
      <c r="BX30" s="95"/>
      <c r="BY30" s="95"/>
      <c r="BZ30" s="95"/>
      <c r="CA30" s="95"/>
      <c r="CB30" s="95"/>
      <c r="CC30" s="95"/>
      <c r="CD30" s="95"/>
      <c r="CE30" s="95"/>
      <c r="CF30" s="95"/>
      <c r="CG30" s="95"/>
      <c r="CH30" s="95"/>
      <c r="CI30" s="95"/>
      <c r="CJ30" s="95"/>
      <c r="CK30" s="95"/>
      <c r="CL30" s="95"/>
      <c r="CM30" s="95"/>
      <c r="CN30" s="95"/>
      <c r="CO30" s="95"/>
      <c r="CP30" s="95"/>
      <c r="CQ30" s="95"/>
      <c r="CR30" s="95"/>
      <c r="CS30" s="95"/>
      <c r="CT30" s="95"/>
      <c r="CU30" s="95"/>
      <c r="CV30" s="95"/>
      <c r="CW30" s="95"/>
      <c r="CX30" s="95"/>
      <c r="CY30" s="95"/>
      <c r="CZ30" s="95"/>
      <c r="DA30" s="95"/>
      <c r="DB30" s="95"/>
      <c r="DC30" s="95"/>
      <c r="DD30" s="95"/>
      <c r="DE30" s="95"/>
      <c r="DF30" s="95"/>
      <c r="DG30" s="95"/>
      <c r="DH30" s="95"/>
      <c r="DI30" s="95"/>
      <c r="DJ30" s="95"/>
      <c r="DK30" s="95"/>
      <c r="DL30" s="95"/>
      <c r="DM30" s="95"/>
      <c r="DN30" s="95"/>
      <c r="DO30" s="95"/>
      <c r="DP30" s="95"/>
    </row>
    <row r="31" spans="1:120" ht="35.1" customHeight="1">
      <c r="A31" s="144" t="s">
        <v>30</v>
      </c>
      <c r="B31" s="166" t="s">
        <v>21</v>
      </c>
      <c r="C31" s="166"/>
      <c r="D31" s="66">
        <v>0</v>
      </c>
      <c r="E31" s="66">
        <v>1</v>
      </c>
      <c r="F31" s="66">
        <v>0</v>
      </c>
      <c r="G31" s="66">
        <v>0</v>
      </c>
      <c r="H31" s="66">
        <v>0</v>
      </c>
      <c r="I31" s="66">
        <v>0</v>
      </c>
      <c r="J31" s="66">
        <v>3</v>
      </c>
      <c r="K31" s="66">
        <v>1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66">
        <v>0</v>
      </c>
      <c r="R31" s="66">
        <v>0</v>
      </c>
      <c r="S31" s="66">
        <v>0</v>
      </c>
      <c r="T31" s="66">
        <v>0</v>
      </c>
      <c r="U31" s="66">
        <v>0</v>
      </c>
      <c r="V31" s="66">
        <v>0</v>
      </c>
      <c r="W31" s="66">
        <v>0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  <c r="AC31" s="66">
        <v>0</v>
      </c>
      <c r="AD31" s="66">
        <v>0</v>
      </c>
      <c r="AE31" s="66">
        <v>0</v>
      </c>
      <c r="AF31" s="67">
        <f t="shared" si="0"/>
        <v>3</v>
      </c>
      <c r="AG31" s="67">
        <f t="shared" si="0"/>
        <v>2</v>
      </c>
      <c r="AH31" s="164">
        <f t="shared" si="1"/>
        <v>5</v>
      </c>
      <c r="AI31" s="164"/>
    </row>
    <row r="32" spans="1:120" ht="35.1" customHeight="1">
      <c r="A32" s="144"/>
      <c r="B32" s="166" t="s">
        <v>22</v>
      </c>
      <c r="C32" s="166"/>
      <c r="D32" s="66">
        <v>0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3</v>
      </c>
      <c r="K32" s="66">
        <v>3</v>
      </c>
      <c r="L32" s="66">
        <v>0</v>
      </c>
      <c r="M32" s="66">
        <v>1</v>
      </c>
      <c r="N32" s="66">
        <v>0</v>
      </c>
      <c r="O32" s="66">
        <v>0</v>
      </c>
      <c r="P32" s="66">
        <v>1</v>
      </c>
      <c r="Q32" s="66">
        <v>0</v>
      </c>
      <c r="R32" s="66">
        <v>0</v>
      </c>
      <c r="S32" s="66">
        <v>0</v>
      </c>
      <c r="T32" s="66">
        <v>0</v>
      </c>
      <c r="U32" s="66">
        <v>0</v>
      </c>
      <c r="V32" s="66">
        <v>1</v>
      </c>
      <c r="W32" s="66">
        <v>0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  <c r="AC32" s="66">
        <v>0</v>
      </c>
      <c r="AD32" s="66">
        <v>0</v>
      </c>
      <c r="AE32" s="66">
        <v>0</v>
      </c>
      <c r="AF32" s="67">
        <f t="shared" si="0"/>
        <v>5</v>
      </c>
      <c r="AG32" s="67">
        <f t="shared" si="0"/>
        <v>4</v>
      </c>
      <c r="AH32" s="164">
        <f t="shared" si="1"/>
        <v>9</v>
      </c>
      <c r="AI32" s="164"/>
    </row>
    <row r="33" spans="1:120" ht="35.1" customHeight="1">
      <c r="A33" s="144"/>
      <c r="B33" s="166" t="s">
        <v>23</v>
      </c>
      <c r="C33" s="166"/>
      <c r="D33" s="66">
        <v>0</v>
      </c>
      <c r="E33" s="66">
        <v>0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v>0</v>
      </c>
      <c r="P33" s="66">
        <v>0</v>
      </c>
      <c r="Q33" s="66">
        <v>0</v>
      </c>
      <c r="R33" s="66">
        <v>0</v>
      </c>
      <c r="S33" s="66">
        <v>0</v>
      </c>
      <c r="T33" s="66">
        <v>0</v>
      </c>
      <c r="U33" s="66">
        <v>0</v>
      </c>
      <c r="V33" s="66">
        <v>0</v>
      </c>
      <c r="W33" s="66">
        <v>0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  <c r="AC33" s="66">
        <v>0</v>
      </c>
      <c r="AD33" s="66">
        <v>0</v>
      </c>
      <c r="AE33" s="66">
        <v>0</v>
      </c>
      <c r="AF33" s="67">
        <f t="shared" si="0"/>
        <v>0</v>
      </c>
      <c r="AG33" s="67">
        <f t="shared" si="0"/>
        <v>0</v>
      </c>
      <c r="AH33" s="164">
        <f t="shared" si="1"/>
        <v>0</v>
      </c>
      <c r="AI33" s="164"/>
    </row>
    <row r="34" spans="1:120" s="94" customFormat="1" ht="35.1" customHeight="1">
      <c r="A34" s="144"/>
      <c r="B34" s="165" t="s">
        <v>24</v>
      </c>
      <c r="C34" s="165"/>
      <c r="D34" s="66">
        <v>0</v>
      </c>
      <c r="E34" s="66">
        <v>1</v>
      </c>
      <c r="F34" s="66">
        <v>0</v>
      </c>
      <c r="G34" s="66">
        <v>0</v>
      </c>
      <c r="H34" s="66">
        <v>0</v>
      </c>
      <c r="I34" s="66">
        <v>0</v>
      </c>
      <c r="J34" s="66">
        <v>6</v>
      </c>
      <c r="K34" s="66">
        <v>4</v>
      </c>
      <c r="L34" s="66">
        <v>0</v>
      </c>
      <c r="M34" s="66">
        <v>1</v>
      </c>
      <c r="N34" s="66">
        <v>0</v>
      </c>
      <c r="O34" s="66">
        <v>0</v>
      </c>
      <c r="P34" s="66">
        <v>1</v>
      </c>
      <c r="Q34" s="66">
        <v>0</v>
      </c>
      <c r="R34" s="66">
        <v>0</v>
      </c>
      <c r="S34" s="66">
        <v>0</v>
      </c>
      <c r="T34" s="66">
        <v>0</v>
      </c>
      <c r="U34" s="66">
        <v>0</v>
      </c>
      <c r="V34" s="66">
        <v>1</v>
      </c>
      <c r="W34" s="66">
        <v>0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  <c r="AC34" s="66">
        <v>0</v>
      </c>
      <c r="AD34" s="66">
        <v>0</v>
      </c>
      <c r="AE34" s="66">
        <v>0</v>
      </c>
      <c r="AF34" s="67">
        <f t="shared" si="0"/>
        <v>8</v>
      </c>
      <c r="AG34" s="67">
        <f t="shared" si="0"/>
        <v>6</v>
      </c>
      <c r="AH34" s="164">
        <f t="shared" si="1"/>
        <v>14</v>
      </c>
      <c r="AI34" s="164"/>
      <c r="AJ34" s="95"/>
      <c r="AK34" s="95"/>
      <c r="AL34" s="95"/>
      <c r="AM34" s="95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95"/>
      <c r="AY34" s="95"/>
      <c r="AZ34" s="95"/>
      <c r="BA34" s="95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95"/>
      <c r="BM34" s="95"/>
      <c r="BN34" s="95"/>
      <c r="BO34" s="95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5"/>
      <c r="CA34" s="95"/>
      <c r="CB34" s="95"/>
      <c r="CC34" s="95"/>
      <c r="CD34" s="95"/>
      <c r="CE34" s="95"/>
      <c r="CF34" s="95"/>
      <c r="CG34" s="95"/>
      <c r="CH34" s="95"/>
      <c r="CI34" s="95"/>
      <c r="CJ34" s="95"/>
      <c r="CK34" s="95"/>
      <c r="CL34" s="95"/>
      <c r="CM34" s="95"/>
      <c r="CN34" s="95"/>
      <c r="CO34" s="95"/>
      <c r="CP34" s="95"/>
      <c r="CQ34" s="95"/>
      <c r="CR34" s="95"/>
      <c r="CS34" s="95"/>
      <c r="CT34" s="95"/>
      <c r="CU34" s="95"/>
      <c r="CV34" s="95"/>
      <c r="CW34" s="95"/>
      <c r="CX34" s="95"/>
      <c r="CY34" s="95"/>
      <c r="CZ34" s="95"/>
      <c r="DA34" s="95"/>
      <c r="DB34" s="95"/>
      <c r="DC34" s="95"/>
      <c r="DD34" s="95"/>
      <c r="DE34" s="95"/>
      <c r="DF34" s="95"/>
      <c r="DG34" s="95"/>
      <c r="DH34" s="95"/>
      <c r="DI34" s="95"/>
      <c r="DJ34" s="95"/>
      <c r="DK34" s="95"/>
      <c r="DL34" s="95"/>
      <c r="DM34" s="95"/>
      <c r="DN34" s="95"/>
      <c r="DO34" s="95"/>
      <c r="DP34" s="95"/>
    </row>
    <row r="35" spans="1:120" ht="35.1" customHeight="1">
      <c r="A35" s="144" t="s">
        <v>31</v>
      </c>
      <c r="B35" s="166" t="s">
        <v>21</v>
      </c>
      <c r="C35" s="166"/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66">
        <v>0</v>
      </c>
      <c r="R35" s="66">
        <v>0</v>
      </c>
      <c r="S35" s="66">
        <v>0</v>
      </c>
      <c r="T35" s="66">
        <v>0</v>
      </c>
      <c r="U35" s="66">
        <v>0</v>
      </c>
      <c r="V35" s="66">
        <v>0</v>
      </c>
      <c r="W35" s="66">
        <v>0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  <c r="AC35" s="66">
        <v>0</v>
      </c>
      <c r="AD35" s="66">
        <v>0</v>
      </c>
      <c r="AE35" s="66">
        <v>0</v>
      </c>
      <c r="AF35" s="67">
        <f t="shared" si="0"/>
        <v>0</v>
      </c>
      <c r="AG35" s="67">
        <f t="shared" si="0"/>
        <v>0</v>
      </c>
      <c r="AH35" s="164">
        <f t="shared" si="1"/>
        <v>0</v>
      </c>
      <c r="AI35" s="164"/>
    </row>
    <row r="36" spans="1:120" ht="35.1" customHeight="1">
      <c r="A36" s="144"/>
      <c r="B36" s="166" t="s">
        <v>22</v>
      </c>
      <c r="C36" s="166"/>
      <c r="D36" s="66">
        <v>1</v>
      </c>
      <c r="E36" s="66">
        <v>1</v>
      </c>
      <c r="F36" s="66">
        <v>0</v>
      </c>
      <c r="G36" s="66">
        <v>0</v>
      </c>
      <c r="H36" s="66">
        <v>0</v>
      </c>
      <c r="I36" s="66">
        <v>0</v>
      </c>
      <c r="J36" s="66">
        <v>1</v>
      </c>
      <c r="K36" s="66">
        <v>3</v>
      </c>
      <c r="L36" s="66">
        <v>0</v>
      </c>
      <c r="M36" s="66">
        <v>1</v>
      </c>
      <c r="N36" s="66">
        <v>0</v>
      </c>
      <c r="O36" s="66">
        <v>0</v>
      </c>
      <c r="P36" s="66">
        <v>0</v>
      </c>
      <c r="Q36" s="66">
        <v>1</v>
      </c>
      <c r="R36" s="66">
        <v>0</v>
      </c>
      <c r="S36" s="66">
        <v>0</v>
      </c>
      <c r="T36" s="66">
        <v>0</v>
      </c>
      <c r="U36" s="66">
        <v>0</v>
      </c>
      <c r="V36" s="66">
        <v>0</v>
      </c>
      <c r="W36" s="66">
        <v>0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  <c r="AC36" s="66">
        <v>0</v>
      </c>
      <c r="AD36" s="66">
        <v>0</v>
      </c>
      <c r="AE36" s="66">
        <v>0</v>
      </c>
      <c r="AF36" s="67">
        <f t="shared" si="0"/>
        <v>2</v>
      </c>
      <c r="AG36" s="67">
        <f t="shared" si="0"/>
        <v>6</v>
      </c>
      <c r="AH36" s="164">
        <f t="shared" si="1"/>
        <v>8</v>
      </c>
      <c r="AI36" s="164"/>
    </row>
    <row r="37" spans="1:120" ht="35.1" customHeight="1">
      <c r="A37" s="144"/>
      <c r="B37" s="166" t="s">
        <v>23</v>
      </c>
      <c r="C37" s="166"/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1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>
        <v>0</v>
      </c>
      <c r="T37" s="66">
        <v>0</v>
      </c>
      <c r="U37" s="66">
        <v>0</v>
      </c>
      <c r="V37" s="66">
        <v>0</v>
      </c>
      <c r="W37" s="66">
        <v>0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  <c r="AC37" s="66">
        <v>0</v>
      </c>
      <c r="AD37" s="66">
        <v>0</v>
      </c>
      <c r="AE37" s="66">
        <v>0</v>
      </c>
      <c r="AF37" s="67">
        <f t="shared" si="0"/>
        <v>1</v>
      </c>
      <c r="AG37" s="67">
        <f t="shared" si="0"/>
        <v>0</v>
      </c>
      <c r="AH37" s="164">
        <f t="shared" si="1"/>
        <v>1</v>
      </c>
      <c r="AI37" s="164"/>
    </row>
    <row r="38" spans="1:120" s="94" customFormat="1" ht="35.1" customHeight="1">
      <c r="A38" s="144"/>
      <c r="B38" s="165" t="s">
        <v>24</v>
      </c>
      <c r="C38" s="165"/>
      <c r="D38" s="66">
        <v>1</v>
      </c>
      <c r="E38" s="66">
        <v>1</v>
      </c>
      <c r="F38" s="66">
        <v>0</v>
      </c>
      <c r="G38" s="66">
        <v>0</v>
      </c>
      <c r="H38" s="66">
        <v>0</v>
      </c>
      <c r="I38" s="66">
        <v>0</v>
      </c>
      <c r="J38" s="66">
        <v>2</v>
      </c>
      <c r="K38" s="66">
        <v>3</v>
      </c>
      <c r="L38" s="66">
        <v>0</v>
      </c>
      <c r="M38" s="66">
        <v>1</v>
      </c>
      <c r="N38" s="66">
        <v>0</v>
      </c>
      <c r="O38" s="66">
        <v>0</v>
      </c>
      <c r="P38" s="66">
        <v>0</v>
      </c>
      <c r="Q38" s="66">
        <v>1</v>
      </c>
      <c r="R38" s="66">
        <v>0</v>
      </c>
      <c r="S38" s="66">
        <v>0</v>
      </c>
      <c r="T38" s="66">
        <v>0</v>
      </c>
      <c r="U38" s="66">
        <v>0</v>
      </c>
      <c r="V38" s="66">
        <v>0</v>
      </c>
      <c r="W38" s="66">
        <v>0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  <c r="AC38" s="66">
        <v>0</v>
      </c>
      <c r="AD38" s="66">
        <v>0</v>
      </c>
      <c r="AE38" s="66">
        <v>0</v>
      </c>
      <c r="AF38" s="67">
        <f t="shared" si="0"/>
        <v>3</v>
      </c>
      <c r="AG38" s="67">
        <f t="shared" si="0"/>
        <v>6</v>
      </c>
      <c r="AH38" s="164">
        <f t="shared" si="1"/>
        <v>9</v>
      </c>
      <c r="AI38" s="164"/>
      <c r="AJ38" s="95"/>
      <c r="AK38" s="95"/>
      <c r="AL38" s="95"/>
      <c r="AM38" s="95"/>
      <c r="AN38" s="95"/>
      <c r="AO38" s="95"/>
      <c r="AP38" s="95"/>
      <c r="AQ38" s="95"/>
      <c r="AR38" s="95"/>
      <c r="AS38" s="95"/>
      <c r="AT38" s="95"/>
      <c r="AU38" s="95"/>
      <c r="AV38" s="95"/>
      <c r="AW38" s="95"/>
      <c r="AX38" s="95"/>
      <c r="AY38" s="95"/>
      <c r="AZ38" s="95"/>
      <c r="BA38" s="95"/>
      <c r="BB38" s="95"/>
      <c r="BC38" s="95"/>
      <c r="BD38" s="95"/>
      <c r="BE38" s="95"/>
      <c r="BF38" s="95"/>
      <c r="BG38" s="95"/>
      <c r="BH38" s="95"/>
      <c r="BI38" s="95"/>
      <c r="BJ38" s="95"/>
      <c r="BK38" s="95"/>
      <c r="BL38" s="95"/>
      <c r="BM38" s="95"/>
      <c r="BN38" s="95"/>
      <c r="BO38" s="95"/>
      <c r="BP38" s="95"/>
      <c r="BQ38" s="95"/>
      <c r="BR38" s="95"/>
      <c r="BS38" s="95"/>
      <c r="BT38" s="95"/>
      <c r="BU38" s="95"/>
      <c r="BV38" s="95"/>
      <c r="BW38" s="95"/>
      <c r="BX38" s="95"/>
      <c r="BY38" s="95"/>
      <c r="BZ38" s="95"/>
      <c r="CA38" s="95"/>
      <c r="CB38" s="95"/>
      <c r="CC38" s="95"/>
      <c r="CD38" s="95"/>
      <c r="CE38" s="95"/>
      <c r="CF38" s="95"/>
      <c r="CG38" s="95"/>
      <c r="CH38" s="95"/>
      <c r="CI38" s="95"/>
      <c r="CJ38" s="95"/>
      <c r="CK38" s="95"/>
      <c r="CL38" s="95"/>
      <c r="CM38" s="95"/>
      <c r="CN38" s="95"/>
      <c r="CO38" s="95"/>
      <c r="CP38" s="95"/>
      <c r="CQ38" s="95"/>
      <c r="CR38" s="95"/>
      <c r="CS38" s="95"/>
      <c r="CT38" s="95"/>
      <c r="CU38" s="95"/>
      <c r="CV38" s="95"/>
      <c r="CW38" s="95"/>
      <c r="CX38" s="95"/>
      <c r="CY38" s="95"/>
      <c r="CZ38" s="95"/>
      <c r="DA38" s="95"/>
      <c r="DB38" s="95"/>
      <c r="DC38" s="95"/>
      <c r="DD38" s="95"/>
      <c r="DE38" s="95"/>
      <c r="DF38" s="95"/>
      <c r="DG38" s="95"/>
      <c r="DH38" s="95"/>
      <c r="DI38" s="95"/>
      <c r="DJ38" s="95"/>
      <c r="DK38" s="95"/>
      <c r="DL38" s="95"/>
      <c r="DM38" s="95"/>
      <c r="DN38" s="95"/>
      <c r="DO38" s="95"/>
      <c r="DP38" s="95"/>
    </row>
    <row r="39" spans="1:120" ht="35.1" customHeight="1">
      <c r="A39" s="143" t="s">
        <v>32</v>
      </c>
      <c r="B39" s="166" t="s">
        <v>21</v>
      </c>
      <c r="C39" s="166"/>
      <c r="D39" s="66">
        <v>0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v>0</v>
      </c>
      <c r="P39" s="66">
        <v>0</v>
      </c>
      <c r="Q39" s="66">
        <v>0</v>
      </c>
      <c r="R39" s="66">
        <v>0</v>
      </c>
      <c r="S39" s="66">
        <v>0</v>
      </c>
      <c r="T39" s="66">
        <v>0</v>
      </c>
      <c r="U39" s="66">
        <v>0</v>
      </c>
      <c r="V39" s="66">
        <v>0</v>
      </c>
      <c r="W39" s="66">
        <v>0</v>
      </c>
      <c r="X39" s="66">
        <v>0</v>
      </c>
      <c r="Y39" s="66">
        <v>0</v>
      </c>
      <c r="Z39" s="66">
        <v>0</v>
      </c>
      <c r="AA39" s="66">
        <v>0</v>
      </c>
      <c r="AB39" s="66">
        <v>0</v>
      </c>
      <c r="AC39" s="66">
        <v>0</v>
      </c>
      <c r="AD39" s="66">
        <v>0</v>
      </c>
      <c r="AE39" s="66">
        <v>0</v>
      </c>
      <c r="AF39" s="67">
        <f t="shared" si="0"/>
        <v>0</v>
      </c>
      <c r="AG39" s="67">
        <f t="shared" si="0"/>
        <v>0</v>
      </c>
      <c r="AH39" s="164">
        <f t="shared" si="1"/>
        <v>0</v>
      </c>
      <c r="AI39" s="164"/>
    </row>
    <row r="40" spans="1:120" ht="35.1" customHeight="1">
      <c r="A40" s="143"/>
      <c r="B40" s="166" t="s">
        <v>22</v>
      </c>
      <c r="C40" s="166"/>
      <c r="D40" s="66">
        <v>0</v>
      </c>
      <c r="E40" s="66">
        <v>1</v>
      </c>
      <c r="F40" s="66">
        <v>0</v>
      </c>
      <c r="G40" s="66">
        <v>0</v>
      </c>
      <c r="H40" s="66">
        <v>0</v>
      </c>
      <c r="I40" s="66">
        <v>0</v>
      </c>
      <c r="J40" s="66">
        <v>2</v>
      </c>
      <c r="K40" s="66">
        <v>7</v>
      </c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66">
        <v>0</v>
      </c>
      <c r="R40" s="66">
        <v>0</v>
      </c>
      <c r="S40" s="66">
        <v>0</v>
      </c>
      <c r="T40" s="66">
        <v>0</v>
      </c>
      <c r="U40" s="66">
        <v>0</v>
      </c>
      <c r="V40" s="66">
        <v>0</v>
      </c>
      <c r="W40" s="66">
        <v>0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  <c r="AC40" s="66">
        <v>0</v>
      </c>
      <c r="AD40" s="66">
        <v>0</v>
      </c>
      <c r="AE40" s="66">
        <v>0</v>
      </c>
      <c r="AF40" s="67">
        <f t="shared" si="0"/>
        <v>2</v>
      </c>
      <c r="AG40" s="67">
        <f t="shared" si="0"/>
        <v>8</v>
      </c>
      <c r="AH40" s="164">
        <f t="shared" si="1"/>
        <v>10</v>
      </c>
      <c r="AI40" s="164"/>
    </row>
    <row r="41" spans="1:120" ht="35.1" customHeight="1">
      <c r="A41" s="143"/>
      <c r="B41" s="166" t="s">
        <v>23</v>
      </c>
      <c r="C41" s="166"/>
      <c r="D41" s="66">
        <v>0</v>
      </c>
      <c r="E41" s="66">
        <v>0</v>
      </c>
      <c r="F41" s="66">
        <v>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v>0</v>
      </c>
      <c r="P41" s="66">
        <v>0</v>
      </c>
      <c r="Q41" s="66">
        <v>0</v>
      </c>
      <c r="R41" s="66">
        <v>0</v>
      </c>
      <c r="S41" s="66">
        <v>0</v>
      </c>
      <c r="T41" s="66">
        <v>0</v>
      </c>
      <c r="U41" s="66">
        <v>0</v>
      </c>
      <c r="V41" s="66">
        <v>0</v>
      </c>
      <c r="W41" s="66">
        <v>0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  <c r="AC41" s="66">
        <v>0</v>
      </c>
      <c r="AD41" s="66">
        <v>0</v>
      </c>
      <c r="AE41" s="66">
        <v>0</v>
      </c>
      <c r="AF41" s="67">
        <f t="shared" si="0"/>
        <v>0</v>
      </c>
      <c r="AG41" s="67">
        <f t="shared" si="0"/>
        <v>0</v>
      </c>
      <c r="AH41" s="164">
        <f t="shared" si="1"/>
        <v>0</v>
      </c>
      <c r="AI41" s="164"/>
    </row>
    <row r="42" spans="1:120" s="94" customFormat="1" ht="35.1" customHeight="1">
      <c r="A42" s="143"/>
      <c r="B42" s="165" t="s">
        <v>24</v>
      </c>
      <c r="C42" s="165"/>
      <c r="D42" s="66">
        <v>0</v>
      </c>
      <c r="E42" s="66">
        <v>1</v>
      </c>
      <c r="F42" s="66">
        <v>0</v>
      </c>
      <c r="G42" s="66">
        <v>0</v>
      </c>
      <c r="H42" s="66">
        <v>0</v>
      </c>
      <c r="I42" s="66">
        <v>0</v>
      </c>
      <c r="J42" s="66">
        <v>2</v>
      </c>
      <c r="K42" s="66">
        <v>7</v>
      </c>
      <c r="L42" s="66">
        <v>0</v>
      </c>
      <c r="M42" s="66">
        <v>0</v>
      </c>
      <c r="N42" s="66">
        <v>0</v>
      </c>
      <c r="O42" s="66">
        <v>0</v>
      </c>
      <c r="P42" s="66">
        <v>0</v>
      </c>
      <c r="Q42" s="66">
        <v>0</v>
      </c>
      <c r="R42" s="66">
        <v>0</v>
      </c>
      <c r="S42" s="66">
        <v>0</v>
      </c>
      <c r="T42" s="66">
        <v>0</v>
      </c>
      <c r="U42" s="66">
        <v>0</v>
      </c>
      <c r="V42" s="66">
        <v>0</v>
      </c>
      <c r="W42" s="66">
        <v>0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  <c r="AC42" s="66">
        <v>0</v>
      </c>
      <c r="AD42" s="66">
        <v>0</v>
      </c>
      <c r="AE42" s="66">
        <v>0</v>
      </c>
      <c r="AF42" s="67">
        <f t="shared" si="0"/>
        <v>2</v>
      </c>
      <c r="AG42" s="67">
        <f t="shared" si="0"/>
        <v>8</v>
      </c>
      <c r="AH42" s="164">
        <f t="shared" si="1"/>
        <v>10</v>
      </c>
      <c r="AI42" s="164"/>
      <c r="AJ42" s="95"/>
      <c r="AK42" s="95"/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95"/>
      <c r="BM42" s="95"/>
      <c r="BN42" s="95"/>
      <c r="BO42" s="95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5"/>
      <c r="CA42" s="95"/>
      <c r="CB42" s="95"/>
      <c r="CC42" s="95"/>
      <c r="CD42" s="95"/>
      <c r="CE42" s="95"/>
      <c r="CF42" s="95"/>
      <c r="CG42" s="95"/>
      <c r="CH42" s="95"/>
      <c r="CI42" s="95"/>
      <c r="CJ42" s="95"/>
      <c r="CK42" s="95"/>
      <c r="CL42" s="95"/>
      <c r="CM42" s="95"/>
      <c r="CN42" s="95"/>
      <c r="CO42" s="95"/>
      <c r="CP42" s="95"/>
      <c r="CQ42" s="95"/>
      <c r="CR42" s="95"/>
      <c r="CS42" s="95"/>
      <c r="CT42" s="95"/>
      <c r="CU42" s="95"/>
      <c r="CV42" s="95"/>
      <c r="CW42" s="95"/>
      <c r="CX42" s="95"/>
      <c r="CY42" s="95"/>
      <c r="CZ42" s="95"/>
      <c r="DA42" s="95"/>
      <c r="DB42" s="95"/>
      <c r="DC42" s="95"/>
      <c r="DD42" s="95"/>
      <c r="DE42" s="95"/>
      <c r="DF42" s="95"/>
      <c r="DG42" s="95"/>
      <c r="DH42" s="95"/>
      <c r="DI42" s="95"/>
      <c r="DJ42" s="95"/>
      <c r="DK42" s="95"/>
      <c r="DL42" s="95"/>
      <c r="DM42" s="95"/>
      <c r="DN42" s="95"/>
      <c r="DO42" s="95"/>
      <c r="DP42" s="95"/>
    </row>
    <row r="43" spans="1:120" ht="35.1" customHeight="1">
      <c r="A43" s="143" t="s">
        <v>33</v>
      </c>
      <c r="B43" s="166" t="s">
        <v>21</v>
      </c>
      <c r="C43" s="166"/>
      <c r="D43" s="66">
        <v>0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1</v>
      </c>
      <c r="K43" s="66">
        <v>5</v>
      </c>
      <c r="L43" s="66">
        <v>16</v>
      </c>
      <c r="M43" s="66">
        <v>36</v>
      </c>
      <c r="N43" s="66">
        <v>0</v>
      </c>
      <c r="O43" s="66">
        <v>1</v>
      </c>
      <c r="P43" s="66">
        <v>0</v>
      </c>
      <c r="Q43" s="66">
        <v>0</v>
      </c>
      <c r="R43" s="66">
        <v>0</v>
      </c>
      <c r="S43" s="66">
        <v>0</v>
      </c>
      <c r="T43" s="66">
        <v>1</v>
      </c>
      <c r="U43" s="66">
        <v>0</v>
      </c>
      <c r="V43" s="66">
        <v>0</v>
      </c>
      <c r="W43" s="66">
        <v>0</v>
      </c>
      <c r="X43" s="66">
        <v>1</v>
      </c>
      <c r="Y43" s="66">
        <v>0</v>
      </c>
      <c r="Z43" s="66">
        <v>0</v>
      </c>
      <c r="AA43" s="66">
        <v>0</v>
      </c>
      <c r="AB43" s="66">
        <v>1</v>
      </c>
      <c r="AC43" s="66">
        <v>0</v>
      </c>
      <c r="AD43" s="66">
        <v>0</v>
      </c>
      <c r="AE43" s="66">
        <v>0</v>
      </c>
      <c r="AF43" s="67">
        <f t="shared" si="0"/>
        <v>20</v>
      </c>
      <c r="AG43" s="67">
        <f t="shared" si="0"/>
        <v>42</v>
      </c>
      <c r="AH43" s="164">
        <f t="shared" si="1"/>
        <v>62</v>
      </c>
      <c r="AI43" s="164"/>
    </row>
    <row r="44" spans="1:120" ht="35.1" customHeight="1">
      <c r="A44" s="143"/>
      <c r="B44" s="166" t="s">
        <v>22</v>
      </c>
      <c r="C44" s="166"/>
      <c r="D44" s="66">
        <v>0</v>
      </c>
      <c r="E44" s="66">
        <v>0</v>
      </c>
      <c r="F44" s="66">
        <v>0</v>
      </c>
      <c r="G44" s="66">
        <v>0</v>
      </c>
      <c r="H44" s="66">
        <v>0</v>
      </c>
      <c r="I44" s="66">
        <v>0</v>
      </c>
      <c r="J44" s="66">
        <v>0</v>
      </c>
      <c r="K44" s="66">
        <v>0</v>
      </c>
      <c r="L44" s="66">
        <v>0</v>
      </c>
      <c r="M44" s="66">
        <v>0</v>
      </c>
      <c r="N44" s="66">
        <v>0</v>
      </c>
      <c r="O44" s="66">
        <v>0</v>
      </c>
      <c r="P44" s="66">
        <v>0</v>
      </c>
      <c r="Q44" s="66">
        <v>0</v>
      </c>
      <c r="R44" s="66">
        <v>0</v>
      </c>
      <c r="S44" s="66">
        <v>0</v>
      </c>
      <c r="T44" s="66">
        <v>0</v>
      </c>
      <c r="U44" s="66">
        <v>0</v>
      </c>
      <c r="V44" s="66">
        <v>0</v>
      </c>
      <c r="W44" s="66">
        <v>0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  <c r="AC44" s="66">
        <v>0</v>
      </c>
      <c r="AD44" s="66">
        <v>0</v>
      </c>
      <c r="AE44" s="66">
        <v>0</v>
      </c>
      <c r="AF44" s="67">
        <f t="shared" si="0"/>
        <v>0</v>
      </c>
      <c r="AG44" s="67">
        <f t="shared" si="0"/>
        <v>0</v>
      </c>
      <c r="AH44" s="164">
        <f t="shared" si="1"/>
        <v>0</v>
      </c>
      <c r="AI44" s="164"/>
    </row>
    <row r="45" spans="1:120" ht="35.1" customHeight="1">
      <c r="A45" s="143"/>
      <c r="B45" s="166" t="s">
        <v>23</v>
      </c>
      <c r="C45" s="166"/>
      <c r="D45" s="66">
        <v>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v>0</v>
      </c>
      <c r="P45" s="66">
        <v>0</v>
      </c>
      <c r="Q45" s="66">
        <v>0</v>
      </c>
      <c r="R45" s="66">
        <v>0</v>
      </c>
      <c r="S45" s="66">
        <v>0</v>
      </c>
      <c r="T45" s="66">
        <v>0</v>
      </c>
      <c r="U45" s="66">
        <v>0</v>
      </c>
      <c r="V45" s="66">
        <v>0</v>
      </c>
      <c r="W45" s="66">
        <v>0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  <c r="AC45" s="66">
        <v>0</v>
      </c>
      <c r="AD45" s="66">
        <v>0</v>
      </c>
      <c r="AE45" s="66">
        <v>0</v>
      </c>
      <c r="AF45" s="67">
        <f t="shared" si="0"/>
        <v>0</v>
      </c>
      <c r="AG45" s="67">
        <f t="shared" si="0"/>
        <v>0</v>
      </c>
      <c r="AH45" s="164">
        <f t="shared" si="1"/>
        <v>0</v>
      </c>
      <c r="AI45" s="164"/>
    </row>
    <row r="46" spans="1:120" s="94" customFormat="1" ht="35.1" customHeight="1">
      <c r="A46" s="143"/>
      <c r="B46" s="165" t="s">
        <v>24</v>
      </c>
      <c r="C46" s="165"/>
      <c r="D46" s="66">
        <v>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1</v>
      </c>
      <c r="K46" s="66">
        <v>5</v>
      </c>
      <c r="L46" s="66">
        <v>16</v>
      </c>
      <c r="M46" s="66">
        <v>36</v>
      </c>
      <c r="N46" s="66">
        <v>0</v>
      </c>
      <c r="O46" s="66">
        <v>1</v>
      </c>
      <c r="P46" s="66">
        <v>0</v>
      </c>
      <c r="Q46" s="66">
        <v>0</v>
      </c>
      <c r="R46" s="66">
        <v>0</v>
      </c>
      <c r="S46" s="66">
        <v>0</v>
      </c>
      <c r="T46" s="66">
        <v>1</v>
      </c>
      <c r="U46" s="66">
        <v>0</v>
      </c>
      <c r="V46" s="66">
        <v>0</v>
      </c>
      <c r="W46" s="66">
        <v>0</v>
      </c>
      <c r="X46" s="66">
        <v>1</v>
      </c>
      <c r="Y46" s="66">
        <v>0</v>
      </c>
      <c r="Z46" s="66">
        <v>0</v>
      </c>
      <c r="AA46" s="66">
        <v>0</v>
      </c>
      <c r="AB46" s="66">
        <v>1</v>
      </c>
      <c r="AC46" s="66">
        <v>0</v>
      </c>
      <c r="AD46" s="66">
        <v>0</v>
      </c>
      <c r="AE46" s="66">
        <v>0</v>
      </c>
      <c r="AF46" s="67">
        <f t="shared" si="0"/>
        <v>20</v>
      </c>
      <c r="AG46" s="67">
        <f t="shared" si="0"/>
        <v>42</v>
      </c>
      <c r="AH46" s="164">
        <f t="shared" si="1"/>
        <v>62</v>
      </c>
      <c r="AI46" s="164"/>
      <c r="AJ46" s="95"/>
      <c r="AK46" s="95"/>
      <c r="AL46" s="95"/>
      <c r="AM46" s="95"/>
      <c r="AN46" s="95"/>
      <c r="AO46" s="95"/>
      <c r="AP46" s="95"/>
      <c r="AQ46" s="95"/>
      <c r="AR46" s="95"/>
      <c r="AS46" s="95"/>
      <c r="AT46" s="95"/>
      <c r="AU46" s="95"/>
      <c r="AV46" s="95"/>
      <c r="AW46" s="95"/>
      <c r="AX46" s="95"/>
      <c r="AY46" s="95"/>
      <c r="AZ46" s="95"/>
      <c r="BA46" s="95"/>
      <c r="BB46" s="95"/>
      <c r="BC46" s="95"/>
      <c r="BD46" s="95"/>
      <c r="BE46" s="95"/>
      <c r="BF46" s="95"/>
      <c r="BG46" s="95"/>
      <c r="BH46" s="95"/>
      <c r="BI46" s="95"/>
      <c r="BJ46" s="95"/>
      <c r="BK46" s="95"/>
      <c r="BL46" s="95"/>
      <c r="BM46" s="95"/>
      <c r="BN46" s="95"/>
      <c r="BO46" s="95"/>
      <c r="BP46" s="95"/>
      <c r="BQ46" s="95"/>
      <c r="BR46" s="95"/>
      <c r="BS46" s="95"/>
      <c r="BT46" s="95"/>
      <c r="BU46" s="95"/>
      <c r="BV46" s="95"/>
      <c r="BW46" s="95"/>
      <c r="BX46" s="95"/>
      <c r="BY46" s="95"/>
      <c r="BZ46" s="95"/>
      <c r="CA46" s="95"/>
      <c r="CB46" s="95"/>
      <c r="CC46" s="95"/>
      <c r="CD46" s="95"/>
      <c r="CE46" s="95"/>
      <c r="CF46" s="95"/>
      <c r="CG46" s="95"/>
      <c r="CH46" s="95"/>
      <c r="CI46" s="95"/>
      <c r="CJ46" s="95"/>
      <c r="CK46" s="95"/>
      <c r="CL46" s="95"/>
      <c r="CM46" s="95"/>
      <c r="CN46" s="95"/>
      <c r="CO46" s="95"/>
      <c r="CP46" s="95"/>
      <c r="CQ46" s="95"/>
      <c r="CR46" s="95"/>
      <c r="CS46" s="95"/>
      <c r="CT46" s="95"/>
      <c r="CU46" s="95"/>
      <c r="CV46" s="95"/>
      <c r="CW46" s="95"/>
      <c r="CX46" s="95"/>
      <c r="CY46" s="95"/>
      <c r="CZ46" s="95"/>
      <c r="DA46" s="95"/>
      <c r="DB46" s="95"/>
      <c r="DC46" s="95"/>
      <c r="DD46" s="95"/>
      <c r="DE46" s="95"/>
      <c r="DF46" s="95"/>
      <c r="DG46" s="95"/>
      <c r="DH46" s="95"/>
      <c r="DI46" s="95"/>
      <c r="DJ46" s="95"/>
      <c r="DK46" s="95"/>
      <c r="DL46" s="95"/>
      <c r="DM46" s="95"/>
      <c r="DN46" s="95"/>
      <c r="DO46" s="95"/>
      <c r="DP46" s="95"/>
    </row>
    <row r="47" spans="1:120" ht="35.1" customHeight="1">
      <c r="A47" s="143" t="s">
        <v>34</v>
      </c>
      <c r="B47" s="166" t="s">
        <v>21</v>
      </c>
      <c r="C47" s="166"/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66">
        <v>0</v>
      </c>
      <c r="R47" s="66">
        <v>0</v>
      </c>
      <c r="S47" s="66">
        <v>0</v>
      </c>
      <c r="T47" s="66">
        <v>0</v>
      </c>
      <c r="U47" s="66">
        <v>0</v>
      </c>
      <c r="V47" s="66">
        <v>0</v>
      </c>
      <c r="W47" s="66">
        <v>0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  <c r="AC47" s="66">
        <v>0</v>
      </c>
      <c r="AD47" s="66">
        <v>0</v>
      </c>
      <c r="AE47" s="66">
        <v>0</v>
      </c>
      <c r="AF47" s="67">
        <f t="shared" si="0"/>
        <v>0</v>
      </c>
      <c r="AG47" s="67">
        <f t="shared" si="0"/>
        <v>0</v>
      </c>
      <c r="AH47" s="164">
        <f t="shared" si="1"/>
        <v>0</v>
      </c>
      <c r="AI47" s="164"/>
    </row>
    <row r="48" spans="1:120" ht="35.1" customHeight="1">
      <c r="A48" s="143"/>
      <c r="B48" s="166" t="s">
        <v>22</v>
      </c>
      <c r="C48" s="166"/>
      <c r="D48" s="66">
        <v>0</v>
      </c>
      <c r="E48" s="66">
        <v>1</v>
      </c>
      <c r="F48" s="66">
        <v>0</v>
      </c>
      <c r="G48" s="66">
        <v>0</v>
      </c>
      <c r="H48" s="66">
        <v>0</v>
      </c>
      <c r="I48" s="66">
        <v>0</v>
      </c>
      <c r="J48" s="66">
        <v>4</v>
      </c>
      <c r="K48" s="66">
        <v>7</v>
      </c>
      <c r="L48" s="66">
        <v>1</v>
      </c>
      <c r="M48" s="66">
        <v>0</v>
      </c>
      <c r="N48" s="66">
        <v>0</v>
      </c>
      <c r="O48" s="66">
        <v>0</v>
      </c>
      <c r="P48" s="66">
        <v>0</v>
      </c>
      <c r="Q48" s="66">
        <v>0</v>
      </c>
      <c r="R48" s="66">
        <v>0</v>
      </c>
      <c r="S48" s="66">
        <v>0</v>
      </c>
      <c r="T48" s="66">
        <v>0</v>
      </c>
      <c r="U48" s="66">
        <v>0</v>
      </c>
      <c r="V48" s="66">
        <v>0</v>
      </c>
      <c r="W48" s="66">
        <v>0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  <c r="AC48" s="66">
        <v>0</v>
      </c>
      <c r="AD48" s="66">
        <v>0</v>
      </c>
      <c r="AE48" s="66">
        <v>0</v>
      </c>
      <c r="AF48" s="67">
        <f t="shared" si="0"/>
        <v>5</v>
      </c>
      <c r="AG48" s="67">
        <f t="shared" si="0"/>
        <v>8</v>
      </c>
      <c r="AH48" s="164">
        <f t="shared" si="1"/>
        <v>13</v>
      </c>
      <c r="AI48" s="164"/>
    </row>
    <row r="49" spans="1:120" ht="35.1" customHeight="1">
      <c r="A49" s="143"/>
      <c r="B49" s="166" t="s">
        <v>23</v>
      </c>
      <c r="C49" s="166"/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0</v>
      </c>
      <c r="J49" s="66">
        <v>0</v>
      </c>
      <c r="K49" s="66">
        <v>1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>
        <v>0</v>
      </c>
      <c r="T49" s="66">
        <v>0</v>
      </c>
      <c r="U49" s="66">
        <v>0</v>
      </c>
      <c r="V49" s="66">
        <v>0</v>
      </c>
      <c r="W49" s="66">
        <v>0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  <c r="AC49" s="66">
        <v>0</v>
      </c>
      <c r="AD49" s="66">
        <v>0</v>
      </c>
      <c r="AE49" s="66">
        <v>0</v>
      </c>
      <c r="AF49" s="67">
        <f t="shared" si="0"/>
        <v>0</v>
      </c>
      <c r="AG49" s="67">
        <f t="shared" si="0"/>
        <v>1</v>
      </c>
      <c r="AH49" s="164">
        <f t="shared" si="1"/>
        <v>1</v>
      </c>
      <c r="AI49" s="164"/>
    </row>
    <row r="50" spans="1:120" s="94" customFormat="1" ht="35.1" customHeight="1">
      <c r="A50" s="143"/>
      <c r="B50" s="165" t="s">
        <v>24</v>
      </c>
      <c r="C50" s="165"/>
      <c r="D50" s="66">
        <v>0</v>
      </c>
      <c r="E50" s="66">
        <v>1</v>
      </c>
      <c r="F50" s="66">
        <v>0</v>
      </c>
      <c r="G50" s="66">
        <v>0</v>
      </c>
      <c r="H50" s="66">
        <v>0</v>
      </c>
      <c r="I50" s="66">
        <v>0</v>
      </c>
      <c r="J50" s="66">
        <v>4</v>
      </c>
      <c r="K50" s="66">
        <v>8</v>
      </c>
      <c r="L50" s="66">
        <v>1</v>
      </c>
      <c r="M50" s="66">
        <v>0</v>
      </c>
      <c r="N50" s="66">
        <v>0</v>
      </c>
      <c r="O50" s="66">
        <v>0</v>
      </c>
      <c r="P50" s="66">
        <v>0</v>
      </c>
      <c r="Q50" s="66">
        <v>0</v>
      </c>
      <c r="R50" s="66">
        <v>0</v>
      </c>
      <c r="S50" s="66">
        <v>0</v>
      </c>
      <c r="T50" s="66">
        <v>0</v>
      </c>
      <c r="U50" s="66">
        <v>0</v>
      </c>
      <c r="V50" s="66">
        <v>0</v>
      </c>
      <c r="W50" s="66">
        <v>0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  <c r="AC50" s="66">
        <v>0</v>
      </c>
      <c r="AD50" s="66">
        <v>0</v>
      </c>
      <c r="AE50" s="66">
        <v>0</v>
      </c>
      <c r="AF50" s="67">
        <f t="shared" si="0"/>
        <v>5</v>
      </c>
      <c r="AG50" s="67">
        <f t="shared" si="0"/>
        <v>9</v>
      </c>
      <c r="AH50" s="164">
        <f t="shared" si="1"/>
        <v>14</v>
      </c>
      <c r="AI50" s="164"/>
      <c r="AJ50" s="95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95"/>
      <c r="CC50" s="95"/>
      <c r="CD50" s="95"/>
      <c r="CE50" s="95"/>
      <c r="CF50" s="95"/>
      <c r="CG50" s="95"/>
      <c r="CH50" s="95"/>
      <c r="CI50" s="95"/>
      <c r="CJ50" s="95"/>
      <c r="CK50" s="95"/>
      <c r="CL50" s="95"/>
      <c r="CM50" s="95"/>
      <c r="CN50" s="95"/>
      <c r="CO50" s="95"/>
      <c r="CP50" s="95"/>
      <c r="CQ50" s="95"/>
      <c r="CR50" s="95"/>
      <c r="CS50" s="95"/>
      <c r="CT50" s="95"/>
      <c r="CU50" s="95"/>
      <c r="CV50" s="95"/>
      <c r="CW50" s="95"/>
      <c r="CX50" s="95"/>
      <c r="CY50" s="95"/>
      <c r="CZ50" s="95"/>
      <c r="DA50" s="95"/>
      <c r="DB50" s="95"/>
      <c r="DC50" s="95"/>
      <c r="DD50" s="95"/>
      <c r="DE50" s="95"/>
      <c r="DF50" s="95"/>
      <c r="DG50" s="95"/>
      <c r="DH50" s="95"/>
      <c r="DI50" s="95"/>
      <c r="DJ50" s="95"/>
      <c r="DK50" s="95"/>
      <c r="DL50" s="95"/>
      <c r="DM50" s="95"/>
      <c r="DN50" s="95"/>
      <c r="DO50" s="95"/>
      <c r="DP50" s="95"/>
    </row>
    <row r="51" spans="1:120" ht="57" customHeight="1">
      <c r="A51" s="143" t="s">
        <v>35</v>
      </c>
      <c r="B51" s="123" t="s">
        <v>36</v>
      </c>
      <c r="C51" s="123"/>
      <c r="D51" s="66">
        <v>0</v>
      </c>
      <c r="E51" s="66">
        <v>1</v>
      </c>
      <c r="F51" s="66">
        <v>0</v>
      </c>
      <c r="G51" s="66">
        <v>0</v>
      </c>
      <c r="H51" s="66">
        <v>1</v>
      </c>
      <c r="I51" s="66">
        <v>0</v>
      </c>
      <c r="J51" s="66">
        <v>2</v>
      </c>
      <c r="K51" s="66">
        <v>4</v>
      </c>
      <c r="L51" s="66">
        <v>1</v>
      </c>
      <c r="M51" s="66">
        <v>0</v>
      </c>
      <c r="N51" s="66">
        <v>0</v>
      </c>
      <c r="O51" s="66">
        <v>0</v>
      </c>
      <c r="P51" s="66">
        <v>0</v>
      </c>
      <c r="Q51" s="66">
        <v>0</v>
      </c>
      <c r="R51" s="66">
        <v>0</v>
      </c>
      <c r="S51" s="66">
        <v>0</v>
      </c>
      <c r="T51" s="66">
        <v>0</v>
      </c>
      <c r="U51" s="66">
        <v>0</v>
      </c>
      <c r="V51" s="66">
        <v>1</v>
      </c>
      <c r="W51" s="66">
        <v>0</v>
      </c>
      <c r="X51" s="66">
        <v>0</v>
      </c>
      <c r="Y51" s="66">
        <v>0</v>
      </c>
      <c r="Z51" s="66">
        <v>0</v>
      </c>
      <c r="AA51" s="66">
        <v>0</v>
      </c>
      <c r="AB51" s="66">
        <v>0</v>
      </c>
      <c r="AC51" s="66">
        <v>0</v>
      </c>
      <c r="AD51" s="66">
        <v>0</v>
      </c>
      <c r="AE51" s="66">
        <v>0</v>
      </c>
      <c r="AF51" s="67">
        <f t="shared" si="0"/>
        <v>5</v>
      </c>
      <c r="AG51" s="67">
        <f t="shared" si="0"/>
        <v>5</v>
      </c>
      <c r="AH51" s="164">
        <f t="shared" si="1"/>
        <v>10</v>
      </c>
      <c r="AI51" s="164"/>
    </row>
    <row r="52" spans="1:120" ht="51" customHeight="1">
      <c r="A52" s="143"/>
      <c r="B52" s="123" t="s">
        <v>37</v>
      </c>
      <c r="C52" s="123"/>
      <c r="D52" s="66">
        <v>0</v>
      </c>
      <c r="E52" s="66">
        <v>0</v>
      </c>
      <c r="F52" s="66">
        <v>0</v>
      </c>
      <c r="G52" s="66">
        <v>0</v>
      </c>
      <c r="H52" s="66">
        <v>1</v>
      </c>
      <c r="I52" s="66">
        <v>0</v>
      </c>
      <c r="J52" s="66">
        <v>6</v>
      </c>
      <c r="K52" s="66">
        <v>6</v>
      </c>
      <c r="L52" s="66">
        <v>1</v>
      </c>
      <c r="M52" s="66">
        <v>2</v>
      </c>
      <c r="N52" s="66">
        <v>0</v>
      </c>
      <c r="O52" s="66">
        <v>0</v>
      </c>
      <c r="P52" s="66">
        <v>0</v>
      </c>
      <c r="Q52" s="66">
        <v>0</v>
      </c>
      <c r="R52" s="66">
        <v>0</v>
      </c>
      <c r="S52" s="66">
        <v>1</v>
      </c>
      <c r="T52" s="66">
        <v>1</v>
      </c>
      <c r="U52" s="66">
        <v>0</v>
      </c>
      <c r="V52" s="66">
        <v>1</v>
      </c>
      <c r="W52" s="66">
        <v>0</v>
      </c>
      <c r="X52" s="66">
        <v>0</v>
      </c>
      <c r="Y52" s="66">
        <v>1</v>
      </c>
      <c r="Z52" s="66">
        <v>0</v>
      </c>
      <c r="AA52" s="66">
        <v>0</v>
      </c>
      <c r="AB52" s="66">
        <v>0</v>
      </c>
      <c r="AC52" s="66">
        <v>0</v>
      </c>
      <c r="AD52" s="66">
        <v>0</v>
      </c>
      <c r="AE52" s="66">
        <v>0</v>
      </c>
      <c r="AF52" s="67">
        <f t="shared" si="0"/>
        <v>10</v>
      </c>
      <c r="AG52" s="67">
        <f t="shared" si="0"/>
        <v>10</v>
      </c>
      <c r="AH52" s="164">
        <f t="shared" si="1"/>
        <v>20</v>
      </c>
      <c r="AI52" s="164"/>
    </row>
    <row r="53" spans="1:120" s="94" customFormat="1" ht="35.1" customHeight="1">
      <c r="A53" s="143"/>
      <c r="B53" s="165" t="s">
        <v>24</v>
      </c>
      <c r="C53" s="165"/>
      <c r="D53" s="66">
        <v>0</v>
      </c>
      <c r="E53" s="66">
        <v>1</v>
      </c>
      <c r="F53" s="66">
        <v>0</v>
      </c>
      <c r="G53" s="66">
        <v>0</v>
      </c>
      <c r="H53" s="66">
        <v>2</v>
      </c>
      <c r="I53" s="66">
        <v>0</v>
      </c>
      <c r="J53" s="66">
        <v>8</v>
      </c>
      <c r="K53" s="66">
        <v>10</v>
      </c>
      <c r="L53" s="66">
        <v>2</v>
      </c>
      <c r="M53" s="66">
        <v>2</v>
      </c>
      <c r="N53" s="66">
        <v>0</v>
      </c>
      <c r="O53" s="66">
        <v>0</v>
      </c>
      <c r="P53" s="66">
        <v>0</v>
      </c>
      <c r="Q53" s="66">
        <v>0</v>
      </c>
      <c r="R53" s="66">
        <v>0</v>
      </c>
      <c r="S53" s="66">
        <v>1</v>
      </c>
      <c r="T53" s="66">
        <v>1</v>
      </c>
      <c r="U53" s="66">
        <v>0</v>
      </c>
      <c r="V53" s="66">
        <v>2</v>
      </c>
      <c r="W53" s="66">
        <v>0</v>
      </c>
      <c r="X53" s="66">
        <v>0</v>
      </c>
      <c r="Y53" s="66">
        <v>1</v>
      </c>
      <c r="Z53" s="66">
        <v>0</v>
      </c>
      <c r="AA53" s="66">
        <v>0</v>
      </c>
      <c r="AB53" s="66">
        <v>0</v>
      </c>
      <c r="AC53" s="66">
        <v>0</v>
      </c>
      <c r="AD53" s="66">
        <v>0</v>
      </c>
      <c r="AE53" s="66">
        <v>0</v>
      </c>
      <c r="AF53" s="67">
        <f t="shared" si="0"/>
        <v>15</v>
      </c>
      <c r="AG53" s="67">
        <f t="shared" ref="AG53" si="2">AG52+AG51</f>
        <v>15</v>
      </c>
      <c r="AH53" s="164">
        <f t="shared" si="1"/>
        <v>30</v>
      </c>
      <c r="AI53" s="164"/>
      <c r="AJ53" s="95"/>
      <c r="AK53" s="95"/>
      <c r="AL53" s="95"/>
      <c r="AM53" s="95"/>
      <c r="AN53" s="95"/>
      <c r="AO53" s="95"/>
      <c r="AP53" s="95"/>
      <c r="AQ53" s="95"/>
      <c r="AR53" s="95"/>
      <c r="AS53" s="95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5"/>
      <c r="BE53" s="95"/>
      <c r="BF53" s="95"/>
      <c r="BG53" s="95"/>
      <c r="BH53" s="95"/>
      <c r="BI53" s="95"/>
      <c r="BJ53" s="95"/>
      <c r="BK53" s="95"/>
      <c r="BL53" s="95"/>
      <c r="BM53" s="95"/>
      <c r="BN53" s="95"/>
      <c r="BO53" s="95"/>
      <c r="BP53" s="95"/>
      <c r="BQ53" s="95"/>
      <c r="BR53" s="95"/>
      <c r="BS53" s="95"/>
      <c r="BT53" s="95"/>
      <c r="BU53" s="95"/>
      <c r="BV53" s="95"/>
      <c r="BW53" s="95"/>
      <c r="BX53" s="95"/>
      <c r="BY53" s="95"/>
      <c r="BZ53" s="95"/>
      <c r="CA53" s="95"/>
      <c r="CB53" s="95"/>
      <c r="CC53" s="95"/>
      <c r="CD53" s="95"/>
      <c r="CE53" s="95"/>
      <c r="CF53" s="95"/>
      <c r="CG53" s="95"/>
      <c r="CH53" s="95"/>
      <c r="CI53" s="95"/>
      <c r="CJ53" s="95"/>
      <c r="CK53" s="95"/>
      <c r="CL53" s="95"/>
      <c r="CM53" s="95"/>
      <c r="CN53" s="95"/>
      <c r="CO53" s="95"/>
      <c r="CP53" s="95"/>
      <c r="CQ53" s="95"/>
      <c r="CR53" s="95"/>
      <c r="CS53" s="95"/>
      <c r="CT53" s="95"/>
      <c r="CU53" s="95"/>
      <c r="CV53" s="95"/>
      <c r="CW53" s="95"/>
      <c r="CX53" s="95"/>
      <c r="CY53" s="95"/>
      <c r="CZ53" s="95"/>
      <c r="DA53" s="95"/>
      <c r="DB53" s="95"/>
      <c r="DC53" s="95"/>
      <c r="DD53" s="95"/>
      <c r="DE53" s="95"/>
      <c r="DF53" s="95"/>
      <c r="DG53" s="95"/>
      <c r="DH53" s="95"/>
      <c r="DI53" s="95"/>
      <c r="DJ53" s="95"/>
      <c r="DK53" s="95"/>
      <c r="DL53" s="95"/>
      <c r="DM53" s="95"/>
      <c r="DN53" s="95"/>
      <c r="DO53" s="95"/>
      <c r="DP53" s="95"/>
    </row>
    <row r="54" spans="1:120" ht="43.5" customHeight="1">
      <c r="A54" s="142" t="s">
        <v>38</v>
      </c>
      <c r="B54" s="164" t="s">
        <v>21</v>
      </c>
      <c r="C54" s="164"/>
      <c r="D54" s="67">
        <f>D51+D47+D43+D39+D35+D31+D27+D23+D19+D15+D11+D7</f>
        <v>0</v>
      </c>
      <c r="E54" s="67">
        <f t="shared" ref="E54:AG55" si="3">E51+E47+E43+E39+E35+E31+E27+E23+E19+E15+E11+E7</f>
        <v>3</v>
      </c>
      <c r="F54" s="67">
        <f t="shared" si="3"/>
        <v>0</v>
      </c>
      <c r="G54" s="67">
        <f t="shared" si="3"/>
        <v>0</v>
      </c>
      <c r="H54" s="67">
        <f t="shared" si="3"/>
        <v>1</v>
      </c>
      <c r="I54" s="67">
        <f t="shared" si="3"/>
        <v>0</v>
      </c>
      <c r="J54" s="67">
        <f t="shared" si="3"/>
        <v>7</v>
      </c>
      <c r="K54" s="67">
        <f t="shared" si="3"/>
        <v>15</v>
      </c>
      <c r="L54" s="67">
        <f t="shared" si="3"/>
        <v>17</v>
      </c>
      <c r="M54" s="67">
        <f t="shared" si="3"/>
        <v>36</v>
      </c>
      <c r="N54" s="67">
        <f t="shared" si="3"/>
        <v>0</v>
      </c>
      <c r="O54" s="67">
        <f t="shared" si="3"/>
        <v>1</v>
      </c>
      <c r="P54" s="67">
        <f t="shared" si="3"/>
        <v>1</v>
      </c>
      <c r="Q54" s="67">
        <f t="shared" si="3"/>
        <v>0</v>
      </c>
      <c r="R54" s="67">
        <f t="shared" si="3"/>
        <v>0</v>
      </c>
      <c r="S54" s="67">
        <f t="shared" si="3"/>
        <v>0</v>
      </c>
      <c r="T54" s="67">
        <f t="shared" si="3"/>
        <v>1</v>
      </c>
      <c r="U54" s="67">
        <f t="shared" si="3"/>
        <v>0</v>
      </c>
      <c r="V54" s="67">
        <f t="shared" si="3"/>
        <v>2</v>
      </c>
      <c r="W54" s="67">
        <f t="shared" si="3"/>
        <v>0</v>
      </c>
      <c r="X54" s="67">
        <f t="shared" si="3"/>
        <v>2</v>
      </c>
      <c r="Y54" s="67">
        <f t="shared" si="3"/>
        <v>0</v>
      </c>
      <c r="Z54" s="67">
        <f t="shared" si="3"/>
        <v>0</v>
      </c>
      <c r="AA54" s="67">
        <f t="shared" si="3"/>
        <v>0</v>
      </c>
      <c r="AB54" s="67">
        <f t="shared" si="3"/>
        <v>1</v>
      </c>
      <c r="AC54" s="67">
        <f t="shared" si="3"/>
        <v>0</v>
      </c>
      <c r="AD54" s="67">
        <f t="shared" si="3"/>
        <v>0</v>
      </c>
      <c r="AE54" s="67">
        <f t="shared" si="3"/>
        <v>0</v>
      </c>
      <c r="AF54" s="67">
        <f t="shared" si="3"/>
        <v>32</v>
      </c>
      <c r="AG54" s="67">
        <f t="shared" si="3"/>
        <v>55</v>
      </c>
      <c r="AH54" s="164">
        <f t="shared" si="1"/>
        <v>87</v>
      </c>
      <c r="AI54" s="164"/>
    </row>
    <row r="55" spans="1:120" ht="44.25" customHeight="1">
      <c r="A55" s="142"/>
      <c r="B55" s="164" t="s">
        <v>22</v>
      </c>
      <c r="C55" s="164"/>
      <c r="D55" s="67">
        <f>D52+D48+D44+D40+D36+D32+D28+D24+D20+D16+D12+D8</f>
        <v>3</v>
      </c>
      <c r="E55" s="67">
        <f t="shared" si="3"/>
        <v>4</v>
      </c>
      <c r="F55" s="67">
        <f t="shared" si="3"/>
        <v>1</v>
      </c>
      <c r="G55" s="67">
        <f t="shared" si="3"/>
        <v>0</v>
      </c>
      <c r="H55" s="67">
        <f t="shared" si="3"/>
        <v>3</v>
      </c>
      <c r="I55" s="67">
        <f t="shared" si="3"/>
        <v>2</v>
      </c>
      <c r="J55" s="67">
        <f t="shared" si="3"/>
        <v>25</v>
      </c>
      <c r="K55" s="67">
        <f t="shared" si="3"/>
        <v>48</v>
      </c>
      <c r="L55" s="67">
        <f t="shared" si="3"/>
        <v>9</v>
      </c>
      <c r="M55" s="67">
        <f t="shared" si="3"/>
        <v>9</v>
      </c>
      <c r="N55" s="67">
        <f t="shared" si="3"/>
        <v>0</v>
      </c>
      <c r="O55" s="67">
        <f t="shared" si="3"/>
        <v>2</v>
      </c>
      <c r="P55" s="67">
        <f t="shared" si="3"/>
        <v>1</v>
      </c>
      <c r="Q55" s="67">
        <f t="shared" si="3"/>
        <v>4</v>
      </c>
      <c r="R55" s="67">
        <f t="shared" si="3"/>
        <v>1</v>
      </c>
      <c r="S55" s="67">
        <f t="shared" si="3"/>
        <v>1</v>
      </c>
      <c r="T55" s="67">
        <f t="shared" si="3"/>
        <v>2</v>
      </c>
      <c r="U55" s="67">
        <f t="shared" si="3"/>
        <v>1</v>
      </c>
      <c r="V55" s="67">
        <f t="shared" si="3"/>
        <v>4</v>
      </c>
      <c r="W55" s="67">
        <f t="shared" si="3"/>
        <v>0</v>
      </c>
      <c r="X55" s="67">
        <f t="shared" si="3"/>
        <v>0</v>
      </c>
      <c r="Y55" s="67">
        <f t="shared" si="3"/>
        <v>1</v>
      </c>
      <c r="Z55" s="67">
        <f t="shared" si="3"/>
        <v>0</v>
      </c>
      <c r="AA55" s="67">
        <f t="shared" si="3"/>
        <v>0</v>
      </c>
      <c r="AB55" s="67">
        <f t="shared" si="3"/>
        <v>1</v>
      </c>
      <c r="AC55" s="67">
        <f t="shared" si="3"/>
        <v>0</v>
      </c>
      <c r="AD55" s="67">
        <f t="shared" si="3"/>
        <v>0</v>
      </c>
      <c r="AE55" s="67">
        <f t="shared" si="3"/>
        <v>0</v>
      </c>
      <c r="AF55" s="67">
        <f t="shared" si="3"/>
        <v>50</v>
      </c>
      <c r="AG55" s="67">
        <f t="shared" si="3"/>
        <v>72</v>
      </c>
      <c r="AH55" s="164">
        <f t="shared" si="1"/>
        <v>122</v>
      </c>
      <c r="AI55" s="164"/>
    </row>
    <row r="56" spans="1:120" ht="42" customHeight="1">
      <c r="A56" s="142"/>
      <c r="B56" s="164" t="s">
        <v>23</v>
      </c>
      <c r="C56" s="164"/>
      <c r="D56" s="67">
        <f>D49+D45+D41+D37+D33+D29+D25+D21+D17+D13+D9</f>
        <v>0</v>
      </c>
      <c r="E56" s="67">
        <f t="shared" ref="E56:AG56" si="4">E49+E45+E41+E37+E33+E29+E25+E21+E17+E13+E9</f>
        <v>0</v>
      </c>
      <c r="F56" s="67">
        <f t="shared" si="4"/>
        <v>0</v>
      </c>
      <c r="G56" s="67">
        <f t="shared" si="4"/>
        <v>0</v>
      </c>
      <c r="H56" s="67">
        <f t="shared" si="4"/>
        <v>1</v>
      </c>
      <c r="I56" s="67">
        <f t="shared" si="4"/>
        <v>0</v>
      </c>
      <c r="J56" s="67">
        <f t="shared" si="4"/>
        <v>2</v>
      </c>
      <c r="K56" s="67">
        <f t="shared" si="4"/>
        <v>1</v>
      </c>
      <c r="L56" s="67">
        <f t="shared" si="4"/>
        <v>1</v>
      </c>
      <c r="M56" s="67">
        <f t="shared" si="4"/>
        <v>0</v>
      </c>
      <c r="N56" s="67">
        <f t="shared" si="4"/>
        <v>0</v>
      </c>
      <c r="O56" s="67">
        <f t="shared" si="4"/>
        <v>0</v>
      </c>
      <c r="P56" s="67">
        <f t="shared" si="4"/>
        <v>0</v>
      </c>
      <c r="Q56" s="67">
        <f t="shared" si="4"/>
        <v>0</v>
      </c>
      <c r="R56" s="67">
        <f t="shared" si="4"/>
        <v>0</v>
      </c>
      <c r="S56" s="67">
        <f t="shared" si="4"/>
        <v>0</v>
      </c>
      <c r="T56" s="67">
        <f t="shared" si="4"/>
        <v>0</v>
      </c>
      <c r="U56" s="67">
        <f t="shared" si="4"/>
        <v>0</v>
      </c>
      <c r="V56" s="67">
        <f t="shared" si="4"/>
        <v>0</v>
      </c>
      <c r="W56" s="67">
        <f t="shared" si="4"/>
        <v>0</v>
      </c>
      <c r="X56" s="67">
        <f t="shared" si="4"/>
        <v>0</v>
      </c>
      <c r="Y56" s="67">
        <f t="shared" si="4"/>
        <v>0</v>
      </c>
      <c r="Z56" s="67">
        <f t="shared" si="4"/>
        <v>0</v>
      </c>
      <c r="AA56" s="67">
        <f t="shared" si="4"/>
        <v>0</v>
      </c>
      <c r="AB56" s="67">
        <f t="shared" si="4"/>
        <v>0</v>
      </c>
      <c r="AC56" s="67">
        <f t="shared" si="4"/>
        <v>0</v>
      </c>
      <c r="AD56" s="67">
        <f t="shared" si="4"/>
        <v>0</v>
      </c>
      <c r="AE56" s="67">
        <f t="shared" si="4"/>
        <v>0</v>
      </c>
      <c r="AF56" s="67">
        <f t="shared" si="4"/>
        <v>4</v>
      </c>
      <c r="AG56" s="67">
        <f t="shared" si="4"/>
        <v>1</v>
      </c>
      <c r="AH56" s="164">
        <f t="shared" si="1"/>
        <v>5</v>
      </c>
      <c r="AI56" s="164"/>
    </row>
    <row r="57" spans="1:120" s="94" customFormat="1" ht="40.5" customHeight="1">
      <c r="A57" s="142"/>
      <c r="B57" s="164" t="s">
        <v>24</v>
      </c>
      <c r="C57" s="164"/>
      <c r="D57" s="67">
        <f>D56+D55+D54</f>
        <v>3</v>
      </c>
      <c r="E57" s="67">
        <f t="shared" ref="E57:AG57" si="5">E56+E55+E54</f>
        <v>7</v>
      </c>
      <c r="F57" s="67">
        <f t="shared" si="5"/>
        <v>1</v>
      </c>
      <c r="G57" s="67">
        <f t="shared" si="5"/>
        <v>0</v>
      </c>
      <c r="H57" s="67">
        <f t="shared" si="5"/>
        <v>5</v>
      </c>
      <c r="I57" s="67">
        <f t="shared" si="5"/>
        <v>2</v>
      </c>
      <c r="J57" s="67">
        <f t="shared" si="5"/>
        <v>34</v>
      </c>
      <c r="K57" s="67">
        <f t="shared" si="5"/>
        <v>64</v>
      </c>
      <c r="L57" s="67">
        <f t="shared" si="5"/>
        <v>27</v>
      </c>
      <c r="M57" s="67">
        <f t="shared" si="5"/>
        <v>45</v>
      </c>
      <c r="N57" s="67">
        <f t="shared" si="5"/>
        <v>0</v>
      </c>
      <c r="O57" s="67">
        <f t="shared" si="5"/>
        <v>3</v>
      </c>
      <c r="P57" s="67">
        <f t="shared" si="5"/>
        <v>2</v>
      </c>
      <c r="Q57" s="67">
        <f t="shared" si="5"/>
        <v>4</v>
      </c>
      <c r="R57" s="67">
        <f t="shared" si="5"/>
        <v>1</v>
      </c>
      <c r="S57" s="67">
        <f t="shared" si="5"/>
        <v>1</v>
      </c>
      <c r="T57" s="67">
        <f t="shared" si="5"/>
        <v>3</v>
      </c>
      <c r="U57" s="67">
        <f t="shared" si="5"/>
        <v>1</v>
      </c>
      <c r="V57" s="67">
        <f t="shared" si="5"/>
        <v>6</v>
      </c>
      <c r="W57" s="67">
        <f t="shared" si="5"/>
        <v>0</v>
      </c>
      <c r="X57" s="67">
        <f t="shared" si="5"/>
        <v>2</v>
      </c>
      <c r="Y57" s="67">
        <f t="shared" si="5"/>
        <v>1</v>
      </c>
      <c r="Z57" s="67">
        <f t="shared" si="5"/>
        <v>0</v>
      </c>
      <c r="AA57" s="67">
        <f t="shared" si="5"/>
        <v>0</v>
      </c>
      <c r="AB57" s="67">
        <f t="shared" si="5"/>
        <v>2</v>
      </c>
      <c r="AC57" s="67">
        <f t="shared" si="5"/>
        <v>0</v>
      </c>
      <c r="AD57" s="67">
        <f t="shared" si="5"/>
        <v>0</v>
      </c>
      <c r="AE57" s="67">
        <f t="shared" si="5"/>
        <v>0</v>
      </c>
      <c r="AF57" s="67">
        <f t="shared" si="5"/>
        <v>86</v>
      </c>
      <c r="AG57" s="67">
        <f t="shared" si="5"/>
        <v>128</v>
      </c>
      <c r="AH57" s="164">
        <f t="shared" si="1"/>
        <v>214</v>
      </c>
      <c r="AI57" s="164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AZ57" s="95"/>
      <c r="BA57" s="95"/>
      <c r="BB57" s="95"/>
      <c r="BC57" s="95"/>
      <c r="BD57" s="95"/>
      <c r="BE57" s="95"/>
      <c r="BF57" s="95"/>
      <c r="BG57" s="95"/>
      <c r="BH57" s="95"/>
      <c r="BI57" s="95"/>
      <c r="BJ57" s="95"/>
      <c r="BK57" s="95"/>
      <c r="BL57" s="95"/>
      <c r="BM57" s="95"/>
      <c r="BN57" s="95"/>
      <c r="BO57" s="95"/>
      <c r="BP57" s="95"/>
      <c r="BQ57" s="95"/>
      <c r="BR57" s="95"/>
      <c r="BS57" s="95"/>
      <c r="BT57" s="95"/>
      <c r="BU57" s="95"/>
      <c r="BV57" s="95"/>
      <c r="BW57" s="95"/>
      <c r="BX57" s="95"/>
      <c r="BY57" s="95"/>
      <c r="BZ57" s="95"/>
      <c r="CA57" s="95"/>
      <c r="CB57" s="95"/>
      <c r="CC57" s="95"/>
      <c r="CD57" s="95"/>
      <c r="CE57" s="95"/>
      <c r="CF57" s="95"/>
      <c r="CG57" s="95"/>
      <c r="CH57" s="95"/>
      <c r="CI57" s="95"/>
      <c r="CJ57" s="95"/>
      <c r="CK57" s="95"/>
      <c r="CL57" s="95"/>
      <c r="CM57" s="95"/>
      <c r="CN57" s="95"/>
      <c r="CO57" s="95"/>
      <c r="CP57" s="95"/>
      <c r="CQ57" s="95"/>
      <c r="CR57" s="95"/>
      <c r="CS57" s="95"/>
      <c r="CT57" s="95"/>
      <c r="CU57" s="95"/>
      <c r="CV57" s="95"/>
      <c r="CW57" s="95"/>
      <c r="CX57" s="95"/>
      <c r="CY57" s="95"/>
      <c r="CZ57" s="95"/>
      <c r="DA57" s="95"/>
      <c r="DB57" s="95"/>
      <c r="DC57" s="95"/>
      <c r="DD57" s="95"/>
      <c r="DE57" s="95"/>
      <c r="DF57" s="95"/>
      <c r="DG57" s="95"/>
      <c r="DH57" s="95"/>
      <c r="DI57" s="95"/>
      <c r="DJ57" s="95"/>
      <c r="DK57" s="95"/>
      <c r="DL57" s="95"/>
      <c r="DM57" s="95"/>
      <c r="DN57" s="95"/>
      <c r="DO57" s="95"/>
      <c r="DP57" s="95"/>
    </row>
    <row r="59" spans="1:120" ht="30" customHeight="1">
      <c r="A59" s="163" t="s">
        <v>142</v>
      </c>
      <c r="B59" s="163"/>
      <c r="C59" s="163"/>
      <c r="D59" s="163"/>
      <c r="E59" s="163"/>
      <c r="F59" s="163"/>
      <c r="G59" s="163"/>
      <c r="H59" s="163"/>
      <c r="I59" s="163"/>
      <c r="J59" s="163"/>
      <c r="K59" s="163"/>
      <c r="L59" s="163"/>
      <c r="M59" s="163"/>
      <c r="N59" s="163"/>
      <c r="O59" s="163"/>
      <c r="P59" s="163"/>
      <c r="Q59" s="163"/>
      <c r="R59" s="163"/>
      <c r="S59" s="163"/>
      <c r="T59" s="163"/>
      <c r="U59" s="163"/>
      <c r="V59" s="163"/>
      <c r="W59" s="163"/>
      <c r="X59" s="163"/>
      <c r="Y59" s="163"/>
      <c r="Z59" s="163"/>
      <c r="AA59" s="163"/>
      <c r="AB59" s="163"/>
      <c r="AC59" s="163"/>
      <c r="AD59" s="163"/>
      <c r="AE59" s="163"/>
      <c r="AF59" s="163"/>
      <c r="AG59" s="163"/>
      <c r="AH59" s="163"/>
      <c r="AI59" s="163"/>
    </row>
    <row r="60" spans="1:120">
      <c r="A60" s="167" t="s">
        <v>1</v>
      </c>
      <c r="B60" s="167"/>
      <c r="C60" s="167"/>
      <c r="D60" s="167" t="s">
        <v>2</v>
      </c>
      <c r="E60" s="167"/>
      <c r="F60" s="167" t="s">
        <v>3</v>
      </c>
      <c r="G60" s="167"/>
      <c r="H60" s="167" t="s">
        <v>4</v>
      </c>
      <c r="I60" s="167"/>
      <c r="J60" s="167" t="s">
        <v>5</v>
      </c>
      <c r="K60" s="167"/>
      <c r="L60" s="167" t="s">
        <v>6</v>
      </c>
      <c r="M60" s="167"/>
      <c r="N60" s="167" t="s">
        <v>7</v>
      </c>
      <c r="O60" s="167"/>
      <c r="P60" s="167" t="s">
        <v>8</v>
      </c>
      <c r="Q60" s="167"/>
      <c r="R60" s="167" t="s">
        <v>9</v>
      </c>
      <c r="S60" s="167"/>
      <c r="T60" s="167" t="s">
        <v>10</v>
      </c>
      <c r="U60" s="167"/>
      <c r="V60" s="167" t="s">
        <v>11</v>
      </c>
      <c r="W60" s="167"/>
      <c r="X60" s="167" t="s">
        <v>12</v>
      </c>
      <c r="Y60" s="167"/>
      <c r="Z60" s="167" t="s">
        <v>13</v>
      </c>
      <c r="AA60" s="167"/>
      <c r="AB60" s="167" t="s">
        <v>14</v>
      </c>
      <c r="AC60" s="167"/>
      <c r="AD60" s="167" t="s">
        <v>15</v>
      </c>
      <c r="AE60" s="167"/>
      <c r="AF60" s="167" t="s">
        <v>16</v>
      </c>
      <c r="AG60" s="167"/>
      <c r="AH60" s="167"/>
      <c r="AI60" s="167"/>
    </row>
    <row r="61" spans="1:120">
      <c r="A61" s="167"/>
      <c r="B61" s="167"/>
      <c r="C61" s="167"/>
      <c r="D61" s="65" t="s">
        <v>17</v>
      </c>
      <c r="E61" s="65" t="s">
        <v>18</v>
      </c>
      <c r="F61" s="65" t="s">
        <v>17</v>
      </c>
      <c r="G61" s="65" t="s">
        <v>18</v>
      </c>
      <c r="H61" s="65" t="s">
        <v>17</v>
      </c>
      <c r="I61" s="65" t="s">
        <v>18</v>
      </c>
      <c r="J61" s="65" t="s">
        <v>17</v>
      </c>
      <c r="K61" s="65" t="s">
        <v>18</v>
      </c>
      <c r="L61" s="65" t="s">
        <v>17</v>
      </c>
      <c r="M61" s="65" t="s">
        <v>18</v>
      </c>
      <c r="N61" s="65" t="s">
        <v>17</v>
      </c>
      <c r="O61" s="65" t="s">
        <v>18</v>
      </c>
      <c r="P61" s="65" t="s">
        <v>17</v>
      </c>
      <c r="Q61" s="65" t="s">
        <v>18</v>
      </c>
      <c r="R61" s="65" t="s">
        <v>17</v>
      </c>
      <c r="S61" s="65" t="s">
        <v>18</v>
      </c>
      <c r="T61" s="65" t="s">
        <v>17</v>
      </c>
      <c r="U61" s="65" t="s">
        <v>18</v>
      </c>
      <c r="V61" s="65" t="s">
        <v>17</v>
      </c>
      <c r="W61" s="65" t="s">
        <v>18</v>
      </c>
      <c r="X61" s="65" t="s">
        <v>17</v>
      </c>
      <c r="Y61" s="65" t="s">
        <v>18</v>
      </c>
      <c r="Z61" s="65" t="s">
        <v>17</v>
      </c>
      <c r="AA61" s="65" t="s">
        <v>18</v>
      </c>
      <c r="AB61" s="65" t="s">
        <v>17</v>
      </c>
      <c r="AC61" s="65" t="s">
        <v>18</v>
      </c>
      <c r="AD61" s="65" t="s">
        <v>17</v>
      </c>
      <c r="AE61" s="65" t="s">
        <v>18</v>
      </c>
      <c r="AF61" s="65" t="s">
        <v>17</v>
      </c>
      <c r="AG61" s="65" t="s">
        <v>18</v>
      </c>
      <c r="AH61" s="167" t="s">
        <v>19</v>
      </c>
      <c r="AI61" s="167"/>
    </row>
    <row r="62" spans="1:120">
      <c r="A62" s="170" t="s">
        <v>20</v>
      </c>
      <c r="B62" s="166" t="s">
        <v>21</v>
      </c>
      <c r="C62" s="166"/>
      <c r="D62" s="66"/>
      <c r="E62" s="66"/>
      <c r="F62" s="66"/>
      <c r="G62" s="66"/>
      <c r="H62" s="66"/>
      <c r="I62" s="66"/>
      <c r="J62" s="66"/>
      <c r="K62" s="66"/>
      <c r="L62" s="66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7">
        <f>AD62+AB62+Z62+X62+V62+T62+R62+P62+N62+L62+J62+H62+F62+D62</f>
        <v>0</v>
      </c>
      <c r="AG62" s="67">
        <f>AE62+AC62+AA62+Y62+W62+U62+S62+Q62+O62+M62+K62+I62+G62+E62</f>
        <v>0</v>
      </c>
      <c r="AH62" s="164">
        <f>AG62+AF62</f>
        <v>0</v>
      </c>
      <c r="AI62" s="164"/>
    </row>
    <row r="63" spans="1:120">
      <c r="A63" s="170"/>
      <c r="B63" s="166" t="s">
        <v>22</v>
      </c>
      <c r="C63" s="166"/>
      <c r="D63" s="66"/>
      <c r="E63" s="66"/>
      <c r="F63" s="66"/>
      <c r="G63" s="66"/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7">
        <f t="shared" ref="AF63:AG111" si="6">AD63+AB63+Z63+X63+V63+T63+R63+P63+N63+L63+J63+H63+F63+D63</f>
        <v>0</v>
      </c>
      <c r="AG63" s="67">
        <f t="shared" si="6"/>
        <v>0</v>
      </c>
      <c r="AH63" s="164">
        <f t="shared" ref="AH63:AH112" si="7">AG63+AF63</f>
        <v>0</v>
      </c>
      <c r="AI63" s="164"/>
    </row>
    <row r="64" spans="1:120">
      <c r="A64" s="170"/>
      <c r="B64" s="166" t="s">
        <v>23</v>
      </c>
      <c r="C64" s="166"/>
      <c r="D64" s="66"/>
      <c r="E64" s="66"/>
      <c r="F64" s="66"/>
      <c r="G64" s="66"/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6"/>
      <c r="Z64" s="66"/>
      <c r="AA64" s="66"/>
      <c r="AB64" s="66"/>
      <c r="AC64" s="66"/>
      <c r="AD64" s="66"/>
      <c r="AE64" s="66"/>
      <c r="AF64" s="67">
        <f t="shared" si="6"/>
        <v>0</v>
      </c>
      <c r="AG64" s="67">
        <f t="shared" si="6"/>
        <v>0</v>
      </c>
      <c r="AH64" s="164">
        <f t="shared" si="7"/>
        <v>0</v>
      </c>
      <c r="AI64" s="164"/>
    </row>
    <row r="65" spans="1:35">
      <c r="A65" s="170"/>
      <c r="B65" s="171" t="s">
        <v>24</v>
      </c>
      <c r="C65" s="171"/>
      <c r="D65" s="91">
        <f>D64+D63+D62</f>
        <v>0</v>
      </c>
      <c r="E65" s="91">
        <f t="shared" ref="E65:AE65" si="8">E64+E63+E62</f>
        <v>0</v>
      </c>
      <c r="F65" s="91">
        <f t="shared" si="8"/>
        <v>0</v>
      </c>
      <c r="G65" s="91">
        <f t="shared" si="8"/>
        <v>0</v>
      </c>
      <c r="H65" s="91">
        <f t="shared" si="8"/>
        <v>0</v>
      </c>
      <c r="I65" s="91">
        <f t="shared" si="8"/>
        <v>0</v>
      </c>
      <c r="J65" s="91">
        <f t="shared" si="8"/>
        <v>0</v>
      </c>
      <c r="K65" s="91">
        <f t="shared" si="8"/>
        <v>0</v>
      </c>
      <c r="L65" s="91">
        <f t="shared" si="8"/>
        <v>0</v>
      </c>
      <c r="M65" s="91">
        <f t="shared" si="8"/>
        <v>0</v>
      </c>
      <c r="N65" s="91">
        <f t="shared" si="8"/>
        <v>0</v>
      </c>
      <c r="O65" s="91">
        <f t="shared" si="8"/>
        <v>0</v>
      </c>
      <c r="P65" s="91">
        <f t="shared" si="8"/>
        <v>0</v>
      </c>
      <c r="Q65" s="91">
        <f t="shared" si="8"/>
        <v>0</v>
      </c>
      <c r="R65" s="91">
        <f t="shared" si="8"/>
        <v>0</v>
      </c>
      <c r="S65" s="91">
        <f t="shared" si="8"/>
        <v>0</v>
      </c>
      <c r="T65" s="91">
        <f t="shared" si="8"/>
        <v>0</v>
      </c>
      <c r="U65" s="91">
        <f t="shared" si="8"/>
        <v>0</v>
      </c>
      <c r="V65" s="91">
        <f t="shared" si="8"/>
        <v>0</v>
      </c>
      <c r="W65" s="91">
        <f t="shared" si="8"/>
        <v>0</v>
      </c>
      <c r="X65" s="91">
        <f t="shared" si="8"/>
        <v>0</v>
      </c>
      <c r="Y65" s="91">
        <f t="shared" si="8"/>
        <v>0</v>
      </c>
      <c r="Z65" s="91">
        <f t="shared" si="8"/>
        <v>0</v>
      </c>
      <c r="AA65" s="91">
        <f t="shared" si="8"/>
        <v>0</v>
      </c>
      <c r="AB65" s="91">
        <f t="shared" si="8"/>
        <v>0</v>
      </c>
      <c r="AC65" s="91">
        <f t="shared" si="8"/>
        <v>0</v>
      </c>
      <c r="AD65" s="91">
        <f t="shared" si="8"/>
        <v>0</v>
      </c>
      <c r="AE65" s="91">
        <f t="shared" si="8"/>
        <v>0</v>
      </c>
      <c r="AF65" s="67">
        <f t="shared" si="6"/>
        <v>0</v>
      </c>
      <c r="AG65" s="67">
        <f t="shared" si="6"/>
        <v>0</v>
      </c>
      <c r="AH65" s="164">
        <f t="shared" si="7"/>
        <v>0</v>
      </c>
      <c r="AI65" s="164"/>
    </row>
    <row r="66" spans="1:35">
      <c r="A66" s="170" t="s">
        <v>25</v>
      </c>
      <c r="B66" s="166" t="s">
        <v>21</v>
      </c>
      <c r="C66" s="166"/>
      <c r="D66" s="66"/>
      <c r="E66" s="66"/>
      <c r="F66" s="66"/>
      <c r="G66" s="66"/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7">
        <f t="shared" si="6"/>
        <v>0</v>
      </c>
      <c r="AG66" s="67">
        <f t="shared" si="6"/>
        <v>0</v>
      </c>
      <c r="AH66" s="164">
        <f t="shared" si="7"/>
        <v>0</v>
      </c>
      <c r="AI66" s="164"/>
    </row>
    <row r="67" spans="1:35">
      <c r="A67" s="170"/>
      <c r="B67" s="166" t="s">
        <v>22</v>
      </c>
      <c r="C67" s="166"/>
      <c r="D67" s="66"/>
      <c r="E67" s="66"/>
      <c r="F67" s="66"/>
      <c r="G67" s="66"/>
      <c r="H67" s="66"/>
      <c r="I67" s="66"/>
      <c r="J67" s="66"/>
      <c r="K67" s="66"/>
      <c r="L67" s="66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7">
        <f t="shared" si="6"/>
        <v>0</v>
      </c>
      <c r="AG67" s="67">
        <f t="shared" si="6"/>
        <v>0</v>
      </c>
      <c r="AH67" s="164">
        <f t="shared" si="7"/>
        <v>0</v>
      </c>
      <c r="AI67" s="164"/>
    </row>
    <row r="68" spans="1:35">
      <c r="A68" s="170"/>
      <c r="B68" s="166" t="s">
        <v>23</v>
      </c>
      <c r="C68" s="1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66"/>
      <c r="P68" s="66"/>
      <c r="Q68" s="66"/>
      <c r="R68" s="66"/>
      <c r="S68" s="66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7">
        <f t="shared" si="6"/>
        <v>0</v>
      </c>
      <c r="AG68" s="67">
        <f t="shared" si="6"/>
        <v>0</v>
      </c>
      <c r="AH68" s="164">
        <f t="shared" si="7"/>
        <v>0</v>
      </c>
      <c r="AI68" s="164"/>
    </row>
    <row r="69" spans="1:35">
      <c r="A69" s="170"/>
      <c r="B69" s="171" t="s">
        <v>24</v>
      </c>
      <c r="C69" s="171"/>
      <c r="D69" s="91">
        <f>D68+D67+D66</f>
        <v>0</v>
      </c>
      <c r="E69" s="91">
        <f t="shared" ref="E69:AE69" si="9">E68+E67+E66</f>
        <v>0</v>
      </c>
      <c r="F69" s="91">
        <f t="shared" si="9"/>
        <v>0</v>
      </c>
      <c r="G69" s="91">
        <f t="shared" si="9"/>
        <v>0</v>
      </c>
      <c r="H69" s="91">
        <f t="shared" si="9"/>
        <v>0</v>
      </c>
      <c r="I69" s="91">
        <f t="shared" si="9"/>
        <v>0</v>
      </c>
      <c r="J69" s="91">
        <f t="shared" si="9"/>
        <v>0</v>
      </c>
      <c r="K69" s="91">
        <f t="shared" si="9"/>
        <v>0</v>
      </c>
      <c r="L69" s="91">
        <f t="shared" si="9"/>
        <v>0</v>
      </c>
      <c r="M69" s="91">
        <f t="shared" si="9"/>
        <v>0</v>
      </c>
      <c r="N69" s="91">
        <f t="shared" si="9"/>
        <v>0</v>
      </c>
      <c r="O69" s="91">
        <f t="shared" si="9"/>
        <v>0</v>
      </c>
      <c r="P69" s="91">
        <f t="shared" si="9"/>
        <v>0</v>
      </c>
      <c r="Q69" s="91">
        <f t="shared" si="9"/>
        <v>0</v>
      </c>
      <c r="R69" s="91">
        <f t="shared" si="9"/>
        <v>0</v>
      </c>
      <c r="S69" s="91">
        <f t="shared" si="9"/>
        <v>0</v>
      </c>
      <c r="T69" s="91">
        <f t="shared" si="9"/>
        <v>0</v>
      </c>
      <c r="U69" s="91">
        <f t="shared" si="9"/>
        <v>0</v>
      </c>
      <c r="V69" s="91">
        <f t="shared" si="9"/>
        <v>0</v>
      </c>
      <c r="W69" s="91">
        <f t="shared" si="9"/>
        <v>0</v>
      </c>
      <c r="X69" s="91">
        <f t="shared" si="9"/>
        <v>0</v>
      </c>
      <c r="Y69" s="91">
        <f t="shared" si="9"/>
        <v>0</v>
      </c>
      <c r="Z69" s="91">
        <f t="shared" si="9"/>
        <v>0</v>
      </c>
      <c r="AA69" s="91">
        <f t="shared" si="9"/>
        <v>0</v>
      </c>
      <c r="AB69" s="91">
        <f t="shared" si="9"/>
        <v>0</v>
      </c>
      <c r="AC69" s="91">
        <f t="shared" si="9"/>
        <v>0</v>
      </c>
      <c r="AD69" s="91">
        <f t="shared" si="9"/>
        <v>0</v>
      </c>
      <c r="AE69" s="91">
        <f t="shared" si="9"/>
        <v>0</v>
      </c>
      <c r="AF69" s="67">
        <f t="shared" si="6"/>
        <v>0</v>
      </c>
      <c r="AG69" s="67">
        <f t="shared" si="6"/>
        <v>0</v>
      </c>
      <c r="AH69" s="164">
        <f t="shared" si="7"/>
        <v>0</v>
      </c>
      <c r="AI69" s="164"/>
    </row>
    <row r="70" spans="1:35">
      <c r="A70" s="170" t="s">
        <v>26</v>
      </c>
      <c r="B70" s="166" t="s">
        <v>21</v>
      </c>
      <c r="C70" s="166"/>
      <c r="D70" s="66"/>
      <c r="E70" s="66"/>
      <c r="F70" s="66"/>
      <c r="G70" s="66"/>
      <c r="H70" s="66"/>
      <c r="I70" s="66"/>
      <c r="J70" s="66"/>
      <c r="K70" s="66"/>
      <c r="L70" s="66"/>
      <c r="M70" s="66"/>
      <c r="N70" s="66"/>
      <c r="O70" s="66"/>
      <c r="P70" s="66"/>
      <c r="Q70" s="66"/>
      <c r="R70" s="66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7">
        <f t="shared" si="6"/>
        <v>0</v>
      </c>
      <c r="AG70" s="67">
        <f t="shared" si="6"/>
        <v>0</v>
      </c>
      <c r="AH70" s="164">
        <f t="shared" si="7"/>
        <v>0</v>
      </c>
      <c r="AI70" s="164"/>
    </row>
    <row r="71" spans="1:35">
      <c r="A71" s="170"/>
      <c r="B71" s="166" t="s">
        <v>22</v>
      </c>
      <c r="C71" s="166"/>
      <c r="D71" s="66"/>
      <c r="E71" s="66"/>
      <c r="F71" s="66">
        <v>1</v>
      </c>
      <c r="G71" s="66"/>
      <c r="H71" s="66"/>
      <c r="I71" s="66"/>
      <c r="J71" s="66"/>
      <c r="K71" s="66"/>
      <c r="L71" s="66"/>
      <c r="M71" s="66"/>
      <c r="N71" s="66"/>
      <c r="O71" s="66"/>
      <c r="P71" s="66"/>
      <c r="Q71" s="66"/>
      <c r="R71" s="66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7">
        <f t="shared" si="6"/>
        <v>1</v>
      </c>
      <c r="AG71" s="67">
        <f t="shared" si="6"/>
        <v>0</v>
      </c>
      <c r="AH71" s="164">
        <f t="shared" si="7"/>
        <v>1</v>
      </c>
      <c r="AI71" s="164"/>
    </row>
    <row r="72" spans="1:35">
      <c r="A72" s="170"/>
      <c r="B72" s="166" t="s">
        <v>23</v>
      </c>
      <c r="C72" s="166"/>
      <c r="D72" s="66"/>
      <c r="E72" s="66"/>
      <c r="F72" s="66"/>
      <c r="G72" s="66"/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7">
        <f t="shared" si="6"/>
        <v>0</v>
      </c>
      <c r="AG72" s="67">
        <f t="shared" si="6"/>
        <v>0</v>
      </c>
      <c r="AH72" s="164">
        <f t="shared" si="7"/>
        <v>0</v>
      </c>
      <c r="AI72" s="164"/>
    </row>
    <row r="73" spans="1:35">
      <c r="A73" s="170"/>
      <c r="B73" s="171" t="s">
        <v>24</v>
      </c>
      <c r="C73" s="171"/>
      <c r="D73" s="91">
        <f>D72+D71+D70</f>
        <v>0</v>
      </c>
      <c r="E73" s="91">
        <f t="shared" ref="E73:AE73" si="10">E72+E71+E70</f>
        <v>0</v>
      </c>
      <c r="F73" s="91">
        <f t="shared" si="10"/>
        <v>1</v>
      </c>
      <c r="G73" s="91">
        <f t="shared" si="10"/>
        <v>0</v>
      </c>
      <c r="H73" s="91">
        <f t="shared" si="10"/>
        <v>0</v>
      </c>
      <c r="I73" s="91">
        <f t="shared" si="10"/>
        <v>0</v>
      </c>
      <c r="J73" s="91">
        <f t="shared" si="10"/>
        <v>0</v>
      </c>
      <c r="K73" s="91">
        <f t="shared" si="10"/>
        <v>0</v>
      </c>
      <c r="L73" s="91">
        <f t="shared" si="10"/>
        <v>0</v>
      </c>
      <c r="M73" s="91">
        <f t="shared" si="10"/>
        <v>0</v>
      </c>
      <c r="N73" s="91">
        <f t="shared" si="10"/>
        <v>0</v>
      </c>
      <c r="O73" s="91">
        <f t="shared" si="10"/>
        <v>0</v>
      </c>
      <c r="P73" s="91">
        <f t="shared" si="10"/>
        <v>0</v>
      </c>
      <c r="Q73" s="91">
        <f t="shared" si="10"/>
        <v>0</v>
      </c>
      <c r="R73" s="91">
        <f t="shared" si="10"/>
        <v>0</v>
      </c>
      <c r="S73" s="91">
        <f t="shared" si="10"/>
        <v>0</v>
      </c>
      <c r="T73" s="91">
        <f t="shared" si="10"/>
        <v>0</v>
      </c>
      <c r="U73" s="91">
        <f t="shared" si="10"/>
        <v>0</v>
      </c>
      <c r="V73" s="91">
        <f t="shared" si="10"/>
        <v>0</v>
      </c>
      <c r="W73" s="91">
        <f t="shared" si="10"/>
        <v>0</v>
      </c>
      <c r="X73" s="91">
        <f t="shared" si="10"/>
        <v>0</v>
      </c>
      <c r="Y73" s="91">
        <f t="shared" si="10"/>
        <v>0</v>
      </c>
      <c r="Z73" s="91">
        <f t="shared" si="10"/>
        <v>0</v>
      </c>
      <c r="AA73" s="91">
        <f t="shared" si="10"/>
        <v>0</v>
      </c>
      <c r="AB73" s="91">
        <f t="shared" si="10"/>
        <v>0</v>
      </c>
      <c r="AC73" s="91">
        <f t="shared" si="10"/>
        <v>0</v>
      </c>
      <c r="AD73" s="91">
        <f t="shared" si="10"/>
        <v>0</v>
      </c>
      <c r="AE73" s="91">
        <f t="shared" si="10"/>
        <v>0</v>
      </c>
      <c r="AF73" s="67">
        <f t="shared" si="6"/>
        <v>1</v>
      </c>
      <c r="AG73" s="67">
        <f t="shared" si="6"/>
        <v>0</v>
      </c>
      <c r="AH73" s="164">
        <f t="shared" si="7"/>
        <v>1</v>
      </c>
      <c r="AI73" s="164"/>
    </row>
    <row r="74" spans="1:35">
      <c r="A74" s="170" t="s">
        <v>27</v>
      </c>
      <c r="B74" s="166" t="s">
        <v>21</v>
      </c>
      <c r="C74" s="166"/>
      <c r="D74" s="66"/>
      <c r="E74" s="66"/>
      <c r="F74" s="66"/>
      <c r="G74" s="66"/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7">
        <f t="shared" si="6"/>
        <v>0</v>
      </c>
      <c r="AG74" s="67">
        <f t="shared" si="6"/>
        <v>0</v>
      </c>
      <c r="AH74" s="164">
        <f t="shared" si="7"/>
        <v>0</v>
      </c>
      <c r="AI74" s="164"/>
    </row>
    <row r="75" spans="1:35">
      <c r="A75" s="170"/>
      <c r="B75" s="166" t="s">
        <v>22</v>
      </c>
      <c r="C75" s="1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7">
        <f t="shared" si="6"/>
        <v>0</v>
      </c>
      <c r="AG75" s="67">
        <f t="shared" si="6"/>
        <v>0</v>
      </c>
      <c r="AH75" s="164">
        <f t="shared" si="7"/>
        <v>0</v>
      </c>
      <c r="AI75" s="164"/>
    </row>
    <row r="76" spans="1:35">
      <c r="A76" s="170"/>
      <c r="B76" s="166" t="s">
        <v>23</v>
      </c>
      <c r="C76" s="166"/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7">
        <f t="shared" si="6"/>
        <v>0</v>
      </c>
      <c r="AG76" s="67">
        <f t="shared" si="6"/>
        <v>0</v>
      </c>
      <c r="AH76" s="164">
        <f t="shared" si="7"/>
        <v>0</v>
      </c>
      <c r="AI76" s="164"/>
    </row>
    <row r="77" spans="1:35">
      <c r="A77" s="170"/>
      <c r="B77" s="171" t="s">
        <v>24</v>
      </c>
      <c r="C77" s="171"/>
      <c r="D77" s="91">
        <f>D76+D75+D74</f>
        <v>0</v>
      </c>
      <c r="E77" s="91">
        <f t="shared" ref="E77:AE77" si="11">E76+E75+E74</f>
        <v>0</v>
      </c>
      <c r="F77" s="91">
        <f t="shared" si="11"/>
        <v>0</v>
      </c>
      <c r="G77" s="91">
        <f t="shared" si="11"/>
        <v>0</v>
      </c>
      <c r="H77" s="91">
        <f t="shared" si="11"/>
        <v>0</v>
      </c>
      <c r="I77" s="91">
        <f t="shared" si="11"/>
        <v>0</v>
      </c>
      <c r="J77" s="91">
        <f t="shared" si="11"/>
        <v>0</v>
      </c>
      <c r="K77" s="91">
        <f t="shared" si="11"/>
        <v>0</v>
      </c>
      <c r="L77" s="91">
        <f t="shared" si="11"/>
        <v>0</v>
      </c>
      <c r="M77" s="91">
        <f t="shared" si="11"/>
        <v>0</v>
      </c>
      <c r="N77" s="91">
        <f t="shared" si="11"/>
        <v>0</v>
      </c>
      <c r="O77" s="91">
        <f t="shared" si="11"/>
        <v>0</v>
      </c>
      <c r="P77" s="91">
        <f t="shared" si="11"/>
        <v>0</v>
      </c>
      <c r="Q77" s="91">
        <f t="shared" si="11"/>
        <v>0</v>
      </c>
      <c r="R77" s="91">
        <f t="shared" si="11"/>
        <v>0</v>
      </c>
      <c r="S77" s="91">
        <f t="shared" si="11"/>
        <v>0</v>
      </c>
      <c r="T77" s="91">
        <f t="shared" si="11"/>
        <v>0</v>
      </c>
      <c r="U77" s="91">
        <f t="shared" si="11"/>
        <v>0</v>
      </c>
      <c r="V77" s="91">
        <f t="shared" si="11"/>
        <v>0</v>
      </c>
      <c r="W77" s="91">
        <f t="shared" si="11"/>
        <v>0</v>
      </c>
      <c r="X77" s="91">
        <f t="shared" si="11"/>
        <v>0</v>
      </c>
      <c r="Y77" s="91">
        <f t="shared" si="11"/>
        <v>0</v>
      </c>
      <c r="Z77" s="91">
        <f t="shared" si="11"/>
        <v>0</v>
      </c>
      <c r="AA77" s="91">
        <f t="shared" si="11"/>
        <v>0</v>
      </c>
      <c r="AB77" s="91">
        <f t="shared" si="11"/>
        <v>0</v>
      </c>
      <c r="AC77" s="91">
        <f t="shared" si="11"/>
        <v>0</v>
      </c>
      <c r="AD77" s="91">
        <f t="shared" si="11"/>
        <v>0</v>
      </c>
      <c r="AE77" s="91">
        <f t="shared" si="11"/>
        <v>0</v>
      </c>
      <c r="AF77" s="67">
        <f t="shared" si="6"/>
        <v>0</v>
      </c>
      <c r="AG77" s="67">
        <f t="shared" si="6"/>
        <v>0</v>
      </c>
      <c r="AH77" s="164">
        <f t="shared" si="7"/>
        <v>0</v>
      </c>
      <c r="AI77" s="164"/>
    </row>
    <row r="78" spans="1:35">
      <c r="A78" s="170" t="s">
        <v>28</v>
      </c>
      <c r="B78" s="166" t="s">
        <v>21</v>
      </c>
      <c r="C78" s="1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7">
        <f t="shared" si="6"/>
        <v>0</v>
      </c>
      <c r="AG78" s="67">
        <f t="shared" si="6"/>
        <v>0</v>
      </c>
      <c r="AH78" s="164">
        <f t="shared" si="7"/>
        <v>0</v>
      </c>
      <c r="AI78" s="164"/>
    </row>
    <row r="79" spans="1:35">
      <c r="A79" s="170"/>
      <c r="B79" s="166" t="s">
        <v>22</v>
      </c>
      <c r="C79" s="166"/>
      <c r="D79" s="66"/>
      <c r="E79" s="66"/>
      <c r="F79" s="66"/>
      <c r="G79" s="66"/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7">
        <f t="shared" si="6"/>
        <v>0</v>
      </c>
      <c r="AG79" s="67">
        <f t="shared" si="6"/>
        <v>0</v>
      </c>
      <c r="AH79" s="164">
        <f t="shared" si="7"/>
        <v>0</v>
      </c>
      <c r="AI79" s="164"/>
    </row>
    <row r="80" spans="1:35">
      <c r="A80" s="170"/>
      <c r="B80" s="166" t="s">
        <v>23</v>
      </c>
      <c r="C80" s="166"/>
      <c r="D80" s="66"/>
      <c r="E80" s="66"/>
      <c r="F80" s="66"/>
      <c r="G80" s="66"/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7">
        <f t="shared" si="6"/>
        <v>0</v>
      </c>
      <c r="AG80" s="67">
        <f t="shared" si="6"/>
        <v>0</v>
      </c>
      <c r="AH80" s="164">
        <f t="shared" si="7"/>
        <v>0</v>
      </c>
      <c r="AI80" s="164"/>
    </row>
    <row r="81" spans="1:35">
      <c r="A81" s="170"/>
      <c r="B81" s="171" t="s">
        <v>24</v>
      </c>
      <c r="C81" s="171"/>
      <c r="D81" s="91">
        <f>D80+D79+D78</f>
        <v>0</v>
      </c>
      <c r="E81" s="91">
        <f t="shared" ref="E81:AE81" si="12">E80+E79+E78</f>
        <v>0</v>
      </c>
      <c r="F81" s="91">
        <f t="shared" si="12"/>
        <v>0</v>
      </c>
      <c r="G81" s="91">
        <f t="shared" si="12"/>
        <v>0</v>
      </c>
      <c r="H81" s="91">
        <f t="shared" si="12"/>
        <v>0</v>
      </c>
      <c r="I81" s="91">
        <f t="shared" si="12"/>
        <v>0</v>
      </c>
      <c r="J81" s="91">
        <f t="shared" si="12"/>
        <v>0</v>
      </c>
      <c r="K81" s="91">
        <f t="shared" si="12"/>
        <v>0</v>
      </c>
      <c r="L81" s="91">
        <f t="shared" si="12"/>
        <v>0</v>
      </c>
      <c r="M81" s="91">
        <f t="shared" si="12"/>
        <v>0</v>
      </c>
      <c r="N81" s="91">
        <f t="shared" si="12"/>
        <v>0</v>
      </c>
      <c r="O81" s="91">
        <f t="shared" si="12"/>
        <v>0</v>
      </c>
      <c r="P81" s="91">
        <f t="shared" si="12"/>
        <v>0</v>
      </c>
      <c r="Q81" s="91">
        <f t="shared" si="12"/>
        <v>0</v>
      </c>
      <c r="R81" s="91">
        <f t="shared" si="12"/>
        <v>0</v>
      </c>
      <c r="S81" s="91">
        <f t="shared" si="12"/>
        <v>0</v>
      </c>
      <c r="T81" s="91">
        <f t="shared" si="12"/>
        <v>0</v>
      </c>
      <c r="U81" s="91">
        <f t="shared" si="12"/>
        <v>0</v>
      </c>
      <c r="V81" s="91">
        <f t="shared" si="12"/>
        <v>0</v>
      </c>
      <c r="W81" s="91">
        <f t="shared" si="12"/>
        <v>0</v>
      </c>
      <c r="X81" s="91">
        <f t="shared" si="12"/>
        <v>0</v>
      </c>
      <c r="Y81" s="91">
        <f t="shared" si="12"/>
        <v>0</v>
      </c>
      <c r="Z81" s="91">
        <f t="shared" si="12"/>
        <v>0</v>
      </c>
      <c r="AA81" s="91">
        <f t="shared" si="12"/>
        <v>0</v>
      </c>
      <c r="AB81" s="91">
        <f t="shared" si="12"/>
        <v>0</v>
      </c>
      <c r="AC81" s="91">
        <f t="shared" si="12"/>
        <v>0</v>
      </c>
      <c r="AD81" s="91">
        <f t="shared" si="12"/>
        <v>0</v>
      </c>
      <c r="AE81" s="91">
        <f t="shared" si="12"/>
        <v>0</v>
      </c>
      <c r="AF81" s="67">
        <f t="shared" si="6"/>
        <v>0</v>
      </c>
      <c r="AG81" s="67">
        <f t="shared" si="6"/>
        <v>0</v>
      </c>
      <c r="AH81" s="164">
        <f t="shared" si="7"/>
        <v>0</v>
      </c>
      <c r="AI81" s="164"/>
    </row>
    <row r="82" spans="1:35">
      <c r="A82" s="170" t="s">
        <v>29</v>
      </c>
      <c r="B82" s="166" t="s">
        <v>21</v>
      </c>
      <c r="C82" s="166"/>
      <c r="D82" s="66"/>
      <c r="E82" s="66"/>
      <c r="F82" s="66"/>
      <c r="G82" s="66"/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7">
        <f t="shared" si="6"/>
        <v>0</v>
      </c>
      <c r="AG82" s="67">
        <f t="shared" si="6"/>
        <v>0</v>
      </c>
      <c r="AH82" s="164">
        <f t="shared" si="7"/>
        <v>0</v>
      </c>
      <c r="AI82" s="164"/>
    </row>
    <row r="83" spans="1:35">
      <c r="A83" s="170"/>
      <c r="B83" s="166" t="s">
        <v>22</v>
      </c>
      <c r="C83" s="166"/>
      <c r="D83" s="66"/>
      <c r="E83" s="66"/>
      <c r="F83" s="66"/>
      <c r="G83" s="66"/>
      <c r="H83" s="66"/>
      <c r="I83" s="66"/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7">
        <f t="shared" si="6"/>
        <v>0</v>
      </c>
      <c r="AG83" s="67">
        <f t="shared" si="6"/>
        <v>0</v>
      </c>
      <c r="AH83" s="164">
        <f t="shared" si="7"/>
        <v>0</v>
      </c>
      <c r="AI83" s="164"/>
    </row>
    <row r="84" spans="1:35">
      <c r="A84" s="170"/>
      <c r="B84" s="166" t="s">
        <v>23</v>
      </c>
      <c r="C84" s="166"/>
      <c r="D84" s="66"/>
      <c r="E84" s="66"/>
      <c r="F84" s="66"/>
      <c r="G84" s="66"/>
      <c r="H84" s="66"/>
      <c r="I84" s="66"/>
      <c r="J84" s="66"/>
      <c r="K84" s="66"/>
      <c r="L84" s="66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7">
        <f t="shared" si="6"/>
        <v>0</v>
      </c>
      <c r="AG84" s="67">
        <f t="shared" si="6"/>
        <v>0</v>
      </c>
      <c r="AH84" s="164">
        <f t="shared" si="7"/>
        <v>0</v>
      </c>
      <c r="AI84" s="164"/>
    </row>
    <row r="85" spans="1:35">
      <c r="A85" s="170"/>
      <c r="B85" s="171" t="s">
        <v>24</v>
      </c>
      <c r="C85" s="171"/>
      <c r="D85" s="91">
        <f>D84+D83+D82</f>
        <v>0</v>
      </c>
      <c r="E85" s="91">
        <f t="shared" ref="E85:AE85" si="13">E84+E83+E82</f>
        <v>0</v>
      </c>
      <c r="F85" s="91">
        <f t="shared" si="13"/>
        <v>0</v>
      </c>
      <c r="G85" s="91">
        <f t="shared" si="13"/>
        <v>0</v>
      </c>
      <c r="H85" s="91">
        <f t="shared" si="13"/>
        <v>0</v>
      </c>
      <c r="I85" s="91">
        <f t="shared" si="13"/>
        <v>0</v>
      </c>
      <c r="J85" s="91">
        <f t="shared" si="13"/>
        <v>0</v>
      </c>
      <c r="K85" s="91">
        <f t="shared" si="13"/>
        <v>0</v>
      </c>
      <c r="L85" s="91">
        <f t="shared" si="13"/>
        <v>0</v>
      </c>
      <c r="M85" s="91">
        <f t="shared" si="13"/>
        <v>0</v>
      </c>
      <c r="N85" s="91">
        <f t="shared" si="13"/>
        <v>0</v>
      </c>
      <c r="O85" s="91">
        <f t="shared" si="13"/>
        <v>0</v>
      </c>
      <c r="P85" s="91">
        <f t="shared" si="13"/>
        <v>0</v>
      </c>
      <c r="Q85" s="91">
        <f t="shared" si="13"/>
        <v>0</v>
      </c>
      <c r="R85" s="91">
        <f t="shared" si="13"/>
        <v>0</v>
      </c>
      <c r="S85" s="91">
        <f t="shared" si="13"/>
        <v>0</v>
      </c>
      <c r="T85" s="91">
        <f t="shared" si="13"/>
        <v>0</v>
      </c>
      <c r="U85" s="91">
        <f t="shared" si="13"/>
        <v>0</v>
      </c>
      <c r="V85" s="91">
        <f t="shared" si="13"/>
        <v>0</v>
      </c>
      <c r="W85" s="91">
        <f t="shared" si="13"/>
        <v>0</v>
      </c>
      <c r="X85" s="91">
        <f t="shared" si="13"/>
        <v>0</v>
      </c>
      <c r="Y85" s="91">
        <f t="shared" si="13"/>
        <v>0</v>
      </c>
      <c r="Z85" s="91">
        <f t="shared" si="13"/>
        <v>0</v>
      </c>
      <c r="AA85" s="91">
        <f t="shared" si="13"/>
        <v>0</v>
      </c>
      <c r="AB85" s="91">
        <f t="shared" si="13"/>
        <v>0</v>
      </c>
      <c r="AC85" s="91">
        <f t="shared" si="13"/>
        <v>0</v>
      </c>
      <c r="AD85" s="91">
        <f t="shared" si="13"/>
        <v>0</v>
      </c>
      <c r="AE85" s="91">
        <f t="shared" si="13"/>
        <v>0</v>
      </c>
      <c r="AF85" s="67">
        <f t="shared" si="6"/>
        <v>0</v>
      </c>
      <c r="AG85" s="67">
        <f t="shared" si="6"/>
        <v>0</v>
      </c>
      <c r="AH85" s="164">
        <f t="shared" si="7"/>
        <v>0</v>
      </c>
      <c r="AI85" s="164"/>
    </row>
    <row r="86" spans="1:35">
      <c r="A86" s="172" t="s">
        <v>30</v>
      </c>
      <c r="B86" s="166" t="s">
        <v>21</v>
      </c>
      <c r="C86" s="166"/>
      <c r="D86" s="66"/>
      <c r="E86" s="66"/>
      <c r="F86" s="66"/>
      <c r="G86" s="66"/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7">
        <f t="shared" si="6"/>
        <v>0</v>
      </c>
      <c r="AG86" s="67">
        <f t="shared" si="6"/>
        <v>0</v>
      </c>
      <c r="AH86" s="164">
        <f t="shared" si="7"/>
        <v>0</v>
      </c>
      <c r="AI86" s="164"/>
    </row>
    <row r="87" spans="1:35">
      <c r="A87" s="172"/>
      <c r="B87" s="166" t="s">
        <v>22</v>
      </c>
      <c r="C87" s="166"/>
      <c r="D87" s="66"/>
      <c r="E87" s="66"/>
      <c r="F87" s="66"/>
      <c r="G87" s="66"/>
      <c r="H87" s="66"/>
      <c r="I87" s="66"/>
      <c r="J87" s="66">
        <v>1</v>
      </c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7">
        <f t="shared" si="6"/>
        <v>1</v>
      </c>
      <c r="AG87" s="67">
        <f t="shared" si="6"/>
        <v>0</v>
      </c>
      <c r="AH87" s="164">
        <f t="shared" si="7"/>
        <v>1</v>
      </c>
      <c r="AI87" s="164"/>
    </row>
    <row r="88" spans="1:35">
      <c r="A88" s="172"/>
      <c r="B88" s="166" t="s">
        <v>23</v>
      </c>
      <c r="C88" s="166"/>
      <c r="D88" s="66"/>
      <c r="E88" s="66"/>
      <c r="F88" s="66"/>
      <c r="G88" s="66"/>
      <c r="H88" s="66"/>
      <c r="I88" s="66"/>
      <c r="J88" s="66"/>
      <c r="K88" s="66"/>
      <c r="L88" s="66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7">
        <f t="shared" si="6"/>
        <v>0</v>
      </c>
      <c r="AG88" s="67">
        <f t="shared" si="6"/>
        <v>0</v>
      </c>
      <c r="AH88" s="164">
        <f t="shared" si="7"/>
        <v>0</v>
      </c>
      <c r="AI88" s="164"/>
    </row>
    <row r="89" spans="1:35">
      <c r="A89" s="172"/>
      <c r="B89" s="171" t="s">
        <v>24</v>
      </c>
      <c r="C89" s="171"/>
      <c r="D89" s="91">
        <f>D88+D87+D86</f>
        <v>0</v>
      </c>
      <c r="E89" s="91">
        <f t="shared" ref="E89:AE89" si="14">E88+E87+E86</f>
        <v>0</v>
      </c>
      <c r="F89" s="91">
        <f t="shared" si="14"/>
        <v>0</v>
      </c>
      <c r="G89" s="91">
        <f t="shared" si="14"/>
        <v>0</v>
      </c>
      <c r="H89" s="91">
        <f t="shared" si="14"/>
        <v>0</v>
      </c>
      <c r="I89" s="91">
        <f t="shared" si="14"/>
        <v>0</v>
      </c>
      <c r="J89" s="91">
        <f t="shared" si="14"/>
        <v>1</v>
      </c>
      <c r="K89" s="91">
        <f t="shared" si="14"/>
        <v>0</v>
      </c>
      <c r="L89" s="91">
        <f t="shared" si="14"/>
        <v>0</v>
      </c>
      <c r="M89" s="91">
        <f t="shared" si="14"/>
        <v>0</v>
      </c>
      <c r="N89" s="91">
        <f t="shared" si="14"/>
        <v>0</v>
      </c>
      <c r="O89" s="91">
        <f t="shared" si="14"/>
        <v>0</v>
      </c>
      <c r="P89" s="91">
        <f t="shared" si="14"/>
        <v>0</v>
      </c>
      <c r="Q89" s="91">
        <f t="shared" si="14"/>
        <v>0</v>
      </c>
      <c r="R89" s="91">
        <f t="shared" si="14"/>
        <v>0</v>
      </c>
      <c r="S89" s="91">
        <f t="shared" si="14"/>
        <v>0</v>
      </c>
      <c r="T89" s="91">
        <f t="shared" si="14"/>
        <v>0</v>
      </c>
      <c r="U89" s="91">
        <f t="shared" si="14"/>
        <v>0</v>
      </c>
      <c r="V89" s="91">
        <f t="shared" si="14"/>
        <v>0</v>
      </c>
      <c r="W89" s="91">
        <f t="shared" si="14"/>
        <v>0</v>
      </c>
      <c r="X89" s="91">
        <f t="shared" si="14"/>
        <v>0</v>
      </c>
      <c r="Y89" s="91">
        <f t="shared" si="14"/>
        <v>0</v>
      </c>
      <c r="Z89" s="91">
        <f t="shared" si="14"/>
        <v>0</v>
      </c>
      <c r="AA89" s="91">
        <f t="shared" si="14"/>
        <v>0</v>
      </c>
      <c r="AB89" s="91">
        <f t="shared" si="14"/>
        <v>0</v>
      </c>
      <c r="AC89" s="91">
        <f t="shared" si="14"/>
        <v>0</v>
      </c>
      <c r="AD89" s="91">
        <f t="shared" si="14"/>
        <v>0</v>
      </c>
      <c r="AE89" s="91">
        <f t="shared" si="14"/>
        <v>0</v>
      </c>
      <c r="AF89" s="67">
        <f t="shared" si="6"/>
        <v>1</v>
      </c>
      <c r="AG89" s="67">
        <f t="shared" si="6"/>
        <v>0</v>
      </c>
      <c r="AH89" s="164">
        <f t="shared" si="7"/>
        <v>1</v>
      </c>
      <c r="AI89" s="164"/>
    </row>
    <row r="90" spans="1:35">
      <c r="A90" s="172" t="s">
        <v>31</v>
      </c>
      <c r="B90" s="166" t="s">
        <v>21</v>
      </c>
      <c r="C90" s="166"/>
      <c r="D90" s="66"/>
      <c r="E90" s="66"/>
      <c r="F90" s="66"/>
      <c r="G90" s="66"/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7">
        <f t="shared" si="6"/>
        <v>0</v>
      </c>
      <c r="AG90" s="67">
        <f t="shared" si="6"/>
        <v>0</v>
      </c>
      <c r="AH90" s="164">
        <f t="shared" si="7"/>
        <v>0</v>
      </c>
      <c r="AI90" s="164"/>
    </row>
    <row r="91" spans="1:35">
      <c r="A91" s="172"/>
      <c r="B91" s="166" t="s">
        <v>22</v>
      </c>
      <c r="C91" s="166"/>
      <c r="D91" s="66"/>
      <c r="E91" s="66"/>
      <c r="F91" s="66"/>
      <c r="G91" s="66"/>
      <c r="H91" s="66"/>
      <c r="I91" s="66"/>
      <c r="J91" s="66"/>
      <c r="K91" s="66"/>
      <c r="L91" s="66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7">
        <f t="shared" si="6"/>
        <v>0</v>
      </c>
      <c r="AG91" s="67">
        <f t="shared" si="6"/>
        <v>0</v>
      </c>
      <c r="AH91" s="164">
        <f t="shared" si="7"/>
        <v>0</v>
      </c>
      <c r="AI91" s="164"/>
    </row>
    <row r="92" spans="1:35">
      <c r="A92" s="172"/>
      <c r="B92" s="166" t="s">
        <v>23</v>
      </c>
      <c r="C92" s="166"/>
      <c r="D92" s="66"/>
      <c r="E92" s="66"/>
      <c r="F92" s="66"/>
      <c r="G92" s="66"/>
      <c r="H92" s="66"/>
      <c r="I92" s="66"/>
      <c r="J92" s="66"/>
      <c r="K92" s="66"/>
      <c r="L92" s="66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7">
        <f t="shared" si="6"/>
        <v>0</v>
      </c>
      <c r="AG92" s="67">
        <f t="shared" si="6"/>
        <v>0</v>
      </c>
      <c r="AH92" s="164">
        <f t="shared" si="7"/>
        <v>0</v>
      </c>
      <c r="AI92" s="164"/>
    </row>
    <row r="93" spans="1:35">
      <c r="A93" s="172"/>
      <c r="B93" s="171" t="s">
        <v>24</v>
      </c>
      <c r="C93" s="171"/>
      <c r="D93" s="91">
        <f>D92+D91+D90</f>
        <v>0</v>
      </c>
      <c r="E93" s="91">
        <f t="shared" ref="E93:AE93" si="15">E92+E91+E90</f>
        <v>0</v>
      </c>
      <c r="F93" s="91">
        <f t="shared" si="15"/>
        <v>0</v>
      </c>
      <c r="G93" s="91">
        <f t="shared" si="15"/>
        <v>0</v>
      </c>
      <c r="H93" s="91">
        <f t="shared" si="15"/>
        <v>0</v>
      </c>
      <c r="I93" s="91">
        <f t="shared" si="15"/>
        <v>0</v>
      </c>
      <c r="J93" s="91">
        <f t="shared" si="15"/>
        <v>0</v>
      </c>
      <c r="K93" s="91">
        <f t="shared" si="15"/>
        <v>0</v>
      </c>
      <c r="L93" s="91">
        <f t="shared" si="15"/>
        <v>0</v>
      </c>
      <c r="M93" s="91">
        <f t="shared" si="15"/>
        <v>0</v>
      </c>
      <c r="N93" s="91">
        <f t="shared" si="15"/>
        <v>0</v>
      </c>
      <c r="O93" s="91">
        <f t="shared" si="15"/>
        <v>0</v>
      </c>
      <c r="P93" s="91">
        <f t="shared" si="15"/>
        <v>0</v>
      </c>
      <c r="Q93" s="91">
        <f t="shared" si="15"/>
        <v>0</v>
      </c>
      <c r="R93" s="91">
        <f t="shared" si="15"/>
        <v>0</v>
      </c>
      <c r="S93" s="91">
        <f t="shared" si="15"/>
        <v>0</v>
      </c>
      <c r="T93" s="91">
        <f t="shared" si="15"/>
        <v>0</v>
      </c>
      <c r="U93" s="91">
        <f t="shared" si="15"/>
        <v>0</v>
      </c>
      <c r="V93" s="91">
        <f t="shared" si="15"/>
        <v>0</v>
      </c>
      <c r="W93" s="91">
        <f t="shared" si="15"/>
        <v>0</v>
      </c>
      <c r="X93" s="91">
        <f t="shared" si="15"/>
        <v>0</v>
      </c>
      <c r="Y93" s="91">
        <f t="shared" si="15"/>
        <v>0</v>
      </c>
      <c r="Z93" s="91">
        <f t="shared" si="15"/>
        <v>0</v>
      </c>
      <c r="AA93" s="91">
        <f t="shared" si="15"/>
        <v>0</v>
      </c>
      <c r="AB93" s="91">
        <f t="shared" si="15"/>
        <v>0</v>
      </c>
      <c r="AC93" s="91">
        <f t="shared" si="15"/>
        <v>0</v>
      </c>
      <c r="AD93" s="91">
        <f t="shared" si="15"/>
        <v>0</v>
      </c>
      <c r="AE93" s="91">
        <f t="shared" si="15"/>
        <v>0</v>
      </c>
      <c r="AF93" s="67">
        <f t="shared" si="6"/>
        <v>0</v>
      </c>
      <c r="AG93" s="67">
        <f t="shared" si="6"/>
        <v>0</v>
      </c>
      <c r="AH93" s="164">
        <f t="shared" si="7"/>
        <v>0</v>
      </c>
      <c r="AI93" s="164"/>
    </row>
    <row r="94" spans="1:35">
      <c r="A94" s="170" t="s">
        <v>32</v>
      </c>
      <c r="B94" s="166" t="s">
        <v>21</v>
      </c>
      <c r="C94" s="166"/>
      <c r="D94" s="66"/>
      <c r="E94" s="66"/>
      <c r="F94" s="66"/>
      <c r="G94" s="66"/>
      <c r="H94" s="66"/>
      <c r="I94" s="66"/>
      <c r="J94" s="66"/>
      <c r="K94" s="66"/>
      <c r="L94" s="66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7">
        <f t="shared" si="6"/>
        <v>0</v>
      </c>
      <c r="AG94" s="67">
        <f t="shared" si="6"/>
        <v>0</v>
      </c>
      <c r="AH94" s="164">
        <f t="shared" si="7"/>
        <v>0</v>
      </c>
      <c r="AI94" s="164"/>
    </row>
    <row r="95" spans="1:35">
      <c r="A95" s="170"/>
      <c r="B95" s="166" t="s">
        <v>22</v>
      </c>
      <c r="C95" s="166"/>
      <c r="D95" s="66"/>
      <c r="E95" s="66"/>
      <c r="F95" s="66"/>
      <c r="G95" s="66"/>
      <c r="H95" s="66"/>
      <c r="I95" s="66"/>
      <c r="J95" s="66"/>
      <c r="K95" s="66"/>
      <c r="L95" s="66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7">
        <f t="shared" si="6"/>
        <v>0</v>
      </c>
      <c r="AG95" s="67">
        <f t="shared" si="6"/>
        <v>0</v>
      </c>
      <c r="AH95" s="164">
        <f t="shared" si="7"/>
        <v>0</v>
      </c>
      <c r="AI95" s="164"/>
    </row>
    <row r="96" spans="1:35">
      <c r="A96" s="170"/>
      <c r="B96" s="166" t="s">
        <v>23</v>
      </c>
      <c r="C96" s="166"/>
      <c r="D96" s="66"/>
      <c r="E96" s="66"/>
      <c r="F96" s="66"/>
      <c r="G96" s="66"/>
      <c r="H96" s="66"/>
      <c r="I96" s="66"/>
      <c r="J96" s="66"/>
      <c r="K96" s="66"/>
      <c r="L96" s="66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7">
        <f t="shared" si="6"/>
        <v>0</v>
      </c>
      <c r="AG96" s="67">
        <f t="shared" si="6"/>
        <v>0</v>
      </c>
      <c r="AH96" s="164">
        <f t="shared" si="7"/>
        <v>0</v>
      </c>
      <c r="AI96" s="164"/>
    </row>
    <row r="97" spans="1:35">
      <c r="A97" s="170"/>
      <c r="B97" s="171" t="s">
        <v>24</v>
      </c>
      <c r="C97" s="171"/>
      <c r="D97" s="91">
        <f>D96+D95+D94</f>
        <v>0</v>
      </c>
      <c r="E97" s="91">
        <f t="shared" ref="E97:AE97" si="16">E96+E95+E94</f>
        <v>0</v>
      </c>
      <c r="F97" s="91">
        <f t="shared" si="16"/>
        <v>0</v>
      </c>
      <c r="G97" s="91">
        <f t="shared" si="16"/>
        <v>0</v>
      </c>
      <c r="H97" s="91">
        <f t="shared" si="16"/>
        <v>0</v>
      </c>
      <c r="I97" s="91">
        <f t="shared" si="16"/>
        <v>0</v>
      </c>
      <c r="J97" s="91">
        <f t="shared" si="16"/>
        <v>0</v>
      </c>
      <c r="K97" s="91">
        <f t="shared" si="16"/>
        <v>0</v>
      </c>
      <c r="L97" s="91">
        <f t="shared" si="16"/>
        <v>0</v>
      </c>
      <c r="M97" s="91">
        <f t="shared" si="16"/>
        <v>0</v>
      </c>
      <c r="N97" s="91">
        <f t="shared" si="16"/>
        <v>0</v>
      </c>
      <c r="O97" s="91">
        <f t="shared" si="16"/>
        <v>0</v>
      </c>
      <c r="P97" s="91">
        <f t="shared" si="16"/>
        <v>0</v>
      </c>
      <c r="Q97" s="91">
        <f t="shared" si="16"/>
        <v>0</v>
      </c>
      <c r="R97" s="91">
        <f t="shared" si="16"/>
        <v>0</v>
      </c>
      <c r="S97" s="91">
        <f t="shared" si="16"/>
        <v>0</v>
      </c>
      <c r="T97" s="91">
        <f t="shared" si="16"/>
        <v>0</v>
      </c>
      <c r="U97" s="91">
        <f t="shared" si="16"/>
        <v>0</v>
      </c>
      <c r="V97" s="91">
        <f t="shared" si="16"/>
        <v>0</v>
      </c>
      <c r="W97" s="91">
        <f t="shared" si="16"/>
        <v>0</v>
      </c>
      <c r="X97" s="91">
        <f t="shared" si="16"/>
        <v>0</v>
      </c>
      <c r="Y97" s="91">
        <f t="shared" si="16"/>
        <v>0</v>
      </c>
      <c r="Z97" s="91">
        <f t="shared" si="16"/>
        <v>0</v>
      </c>
      <c r="AA97" s="91">
        <f t="shared" si="16"/>
        <v>0</v>
      </c>
      <c r="AB97" s="91">
        <f t="shared" si="16"/>
        <v>0</v>
      </c>
      <c r="AC97" s="91">
        <f t="shared" si="16"/>
        <v>0</v>
      </c>
      <c r="AD97" s="91">
        <f t="shared" si="16"/>
        <v>0</v>
      </c>
      <c r="AE97" s="91">
        <f t="shared" si="16"/>
        <v>0</v>
      </c>
      <c r="AF97" s="67">
        <f t="shared" si="6"/>
        <v>0</v>
      </c>
      <c r="AG97" s="67">
        <f t="shared" si="6"/>
        <v>0</v>
      </c>
      <c r="AH97" s="164">
        <f t="shared" si="7"/>
        <v>0</v>
      </c>
      <c r="AI97" s="164"/>
    </row>
    <row r="98" spans="1:35">
      <c r="A98" s="170" t="s">
        <v>33</v>
      </c>
      <c r="B98" s="166" t="s">
        <v>21</v>
      </c>
      <c r="C98" s="166"/>
      <c r="D98" s="66"/>
      <c r="E98" s="66"/>
      <c r="F98" s="66"/>
      <c r="G98" s="66"/>
      <c r="H98" s="66"/>
      <c r="I98" s="66"/>
      <c r="J98" s="66"/>
      <c r="K98" s="66">
        <v>2</v>
      </c>
      <c r="L98" s="66">
        <v>5</v>
      </c>
      <c r="M98" s="66">
        <v>5</v>
      </c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7">
        <f t="shared" si="6"/>
        <v>5</v>
      </c>
      <c r="AG98" s="67">
        <f t="shared" si="6"/>
        <v>7</v>
      </c>
      <c r="AH98" s="164">
        <f t="shared" si="7"/>
        <v>12</v>
      </c>
      <c r="AI98" s="164"/>
    </row>
    <row r="99" spans="1:35">
      <c r="A99" s="170"/>
      <c r="B99" s="166" t="s">
        <v>22</v>
      </c>
      <c r="C99" s="166"/>
      <c r="D99" s="66"/>
      <c r="E99" s="66"/>
      <c r="F99" s="66"/>
      <c r="G99" s="66"/>
      <c r="H99" s="66"/>
      <c r="I99" s="66"/>
      <c r="J99" s="66"/>
      <c r="K99" s="66"/>
      <c r="L99" s="66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7">
        <f t="shared" si="6"/>
        <v>0</v>
      </c>
      <c r="AG99" s="67">
        <f t="shared" si="6"/>
        <v>0</v>
      </c>
      <c r="AH99" s="164">
        <f t="shared" si="7"/>
        <v>0</v>
      </c>
      <c r="AI99" s="164"/>
    </row>
    <row r="100" spans="1:35">
      <c r="A100" s="170"/>
      <c r="B100" s="166" t="s">
        <v>23</v>
      </c>
      <c r="C100" s="1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7">
        <f t="shared" si="6"/>
        <v>0</v>
      </c>
      <c r="AG100" s="67">
        <f t="shared" si="6"/>
        <v>0</v>
      </c>
      <c r="AH100" s="164">
        <f t="shared" si="7"/>
        <v>0</v>
      </c>
      <c r="AI100" s="164"/>
    </row>
    <row r="101" spans="1:35">
      <c r="A101" s="170"/>
      <c r="B101" s="171" t="s">
        <v>24</v>
      </c>
      <c r="C101" s="171"/>
      <c r="D101" s="91">
        <f>D100+D99+D98</f>
        <v>0</v>
      </c>
      <c r="E101" s="91">
        <f t="shared" ref="E101:AE101" si="17">E100+E99+E98</f>
        <v>0</v>
      </c>
      <c r="F101" s="91">
        <f t="shared" si="17"/>
        <v>0</v>
      </c>
      <c r="G101" s="91">
        <f t="shared" si="17"/>
        <v>0</v>
      </c>
      <c r="H101" s="91">
        <f t="shared" si="17"/>
        <v>0</v>
      </c>
      <c r="I101" s="91">
        <f t="shared" si="17"/>
        <v>0</v>
      </c>
      <c r="J101" s="91">
        <f t="shared" si="17"/>
        <v>0</v>
      </c>
      <c r="K101" s="91">
        <f t="shared" si="17"/>
        <v>2</v>
      </c>
      <c r="L101" s="91">
        <f t="shared" si="17"/>
        <v>5</v>
      </c>
      <c r="M101" s="91">
        <f t="shared" si="17"/>
        <v>5</v>
      </c>
      <c r="N101" s="91">
        <f t="shared" si="17"/>
        <v>0</v>
      </c>
      <c r="O101" s="91">
        <f t="shared" si="17"/>
        <v>0</v>
      </c>
      <c r="P101" s="91">
        <f t="shared" si="17"/>
        <v>0</v>
      </c>
      <c r="Q101" s="91">
        <f t="shared" si="17"/>
        <v>0</v>
      </c>
      <c r="R101" s="91">
        <f t="shared" si="17"/>
        <v>0</v>
      </c>
      <c r="S101" s="91">
        <f t="shared" si="17"/>
        <v>0</v>
      </c>
      <c r="T101" s="91">
        <f t="shared" si="17"/>
        <v>0</v>
      </c>
      <c r="U101" s="91">
        <f t="shared" si="17"/>
        <v>0</v>
      </c>
      <c r="V101" s="91">
        <f t="shared" si="17"/>
        <v>0</v>
      </c>
      <c r="W101" s="91">
        <f t="shared" si="17"/>
        <v>0</v>
      </c>
      <c r="X101" s="91">
        <f t="shared" si="17"/>
        <v>0</v>
      </c>
      <c r="Y101" s="91">
        <f t="shared" si="17"/>
        <v>0</v>
      </c>
      <c r="Z101" s="91">
        <f t="shared" si="17"/>
        <v>0</v>
      </c>
      <c r="AA101" s="91">
        <f t="shared" si="17"/>
        <v>0</v>
      </c>
      <c r="AB101" s="91">
        <f t="shared" si="17"/>
        <v>0</v>
      </c>
      <c r="AC101" s="91">
        <f t="shared" si="17"/>
        <v>0</v>
      </c>
      <c r="AD101" s="91">
        <f t="shared" si="17"/>
        <v>0</v>
      </c>
      <c r="AE101" s="91">
        <f t="shared" si="17"/>
        <v>0</v>
      </c>
      <c r="AF101" s="67">
        <f t="shared" si="6"/>
        <v>5</v>
      </c>
      <c r="AG101" s="67">
        <f t="shared" si="6"/>
        <v>7</v>
      </c>
      <c r="AH101" s="164">
        <f t="shared" si="7"/>
        <v>12</v>
      </c>
      <c r="AI101" s="164"/>
    </row>
    <row r="102" spans="1:35">
      <c r="A102" s="170" t="s">
        <v>34</v>
      </c>
      <c r="B102" s="166" t="s">
        <v>21</v>
      </c>
      <c r="C102" s="166"/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7">
        <f t="shared" si="6"/>
        <v>0</v>
      </c>
      <c r="AG102" s="67">
        <f t="shared" si="6"/>
        <v>0</v>
      </c>
      <c r="AH102" s="164">
        <f t="shared" si="7"/>
        <v>0</v>
      </c>
      <c r="AI102" s="164"/>
    </row>
    <row r="103" spans="1:35">
      <c r="A103" s="170"/>
      <c r="B103" s="166" t="s">
        <v>22</v>
      </c>
      <c r="C103" s="166"/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7">
        <f t="shared" si="6"/>
        <v>0</v>
      </c>
      <c r="AG103" s="67">
        <f t="shared" si="6"/>
        <v>0</v>
      </c>
      <c r="AH103" s="164">
        <f t="shared" si="7"/>
        <v>0</v>
      </c>
      <c r="AI103" s="164"/>
    </row>
    <row r="104" spans="1:35">
      <c r="A104" s="170"/>
      <c r="B104" s="166" t="s">
        <v>23</v>
      </c>
      <c r="C104" s="166"/>
      <c r="D104" s="66"/>
      <c r="E104" s="66"/>
      <c r="F104" s="66"/>
      <c r="G104" s="66"/>
      <c r="H104" s="66"/>
      <c r="I104" s="66"/>
      <c r="J104" s="66"/>
      <c r="K104" s="66"/>
      <c r="L104" s="66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7">
        <f t="shared" si="6"/>
        <v>0</v>
      </c>
      <c r="AG104" s="67">
        <f t="shared" si="6"/>
        <v>0</v>
      </c>
      <c r="AH104" s="164">
        <f t="shared" si="7"/>
        <v>0</v>
      </c>
      <c r="AI104" s="164"/>
    </row>
    <row r="105" spans="1:35">
      <c r="A105" s="170"/>
      <c r="B105" s="171" t="s">
        <v>24</v>
      </c>
      <c r="C105" s="171"/>
      <c r="D105" s="91">
        <f>D104+D103+D102</f>
        <v>0</v>
      </c>
      <c r="E105" s="91">
        <f t="shared" ref="E105:AE105" si="18">E104+E103+E102</f>
        <v>0</v>
      </c>
      <c r="F105" s="91">
        <f t="shared" si="18"/>
        <v>0</v>
      </c>
      <c r="G105" s="91">
        <f t="shared" si="18"/>
        <v>0</v>
      </c>
      <c r="H105" s="91">
        <f t="shared" si="18"/>
        <v>0</v>
      </c>
      <c r="I105" s="91">
        <f t="shared" si="18"/>
        <v>0</v>
      </c>
      <c r="J105" s="91">
        <f t="shared" si="18"/>
        <v>0</v>
      </c>
      <c r="K105" s="91">
        <f t="shared" si="18"/>
        <v>0</v>
      </c>
      <c r="L105" s="91">
        <f t="shared" si="18"/>
        <v>0</v>
      </c>
      <c r="M105" s="91">
        <f t="shared" si="18"/>
        <v>0</v>
      </c>
      <c r="N105" s="91">
        <f t="shared" si="18"/>
        <v>0</v>
      </c>
      <c r="O105" s="91">
        <f t="shared" si="18"/>
        <v>0</v>
      </c>
      <c r="P105" s="91">
        <f t="shared" si="18"/>
        <v>0</v>
      </c>
      <c r="Q105" s="91">
        <f t="shared" si="18"/>
        <v>0</v>
      </c>
      <c r="R105" s="91">
        <f t="shared" si="18"/>
        <v>0</v>
      </c>
      <c r="S105" s="91">
        <f t="shared" si="18"/>
        <v>0</v>
      </c>
      <c r="T105" s="91">
        <f t="shared" si="18"/>
        <v>0</v>
      </c>
      <c r="U105" s="91">
        <f t="shared" si="18"/>
        <v>0</v>
      </c>
      <c r="V105" s="91">
        <f t="shared" si="18"/>
        <v>0</v>
      </c>
      <c r="W105" s="91">
        <f t="shared" si="18"/>
        <v>0</v>
      </c>
      <c r="X105" s="91">
        <f t="shared" si="18"/>
        <v>0</v>
      </c>
      <c r="Y105" s="91">
        <f t="shared" si="18"/>
        <v>0</v>
      </c>
      <c r="Z105" s="91">
        <f t="shared" si="18"/>
        <v>0</v>
      </c>
      <c r="AA105" s="91">
        <f t="shared" si="18"/>
        <v>0</v>
      </c>
      <c r="AB105" s="91">
        <f t="shared" si="18"/>
        <v>0</v>
      </c>
      <c r="AC105" s="91">
        <f t="shared" si="18"/>
        <v>0</v>
      </c>
      <c r="AD105" s="91">
        <f t="shared" si="18"/>
        <v>0</v>
      </c>
      <c r="AE105" s="91">
        <f t="shared" si="18"/>
        <v>0</v>
      </c>
      <c r="AF105" s="67">
        <f t="shared" si="6"/>
        <v>0</v>
      </c>
      <c r="AG105" s="67">
        <f t="shared" si="6"/>
        <v>0</v>
      </c>
      <c r="AH105" s="164">
        <f t="shared" si="7"/>
        <v>0</v>
      </c>
      <c r="AI105" s="164"/>
    </row>
    <row r="106" spans="1:35">
      <c r="A106" s="170" t="s">
        <v>35</v>
      </c>
      <c r="B106" s="123" t="s">
        <v>36</v>
      </c>
      <c r="C106" s="123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7">
        <f t="shared" si="6"/>
        <v>0</v>
      </c>
      <c r="AG106" s="67">
        <f t="shared" si="6"/>
        <v>0</v>
      </c>
      <c r="AH106" s="164">
        <f t="shared" si="7"/>
        <v>0</v>
      </c>
      <c r="AI106" s="164"/>
    </row>
    <row r="107" spans="1:35">
      <c r="A107" s="170"/>
      <c r="B107" s="123" t="s">
        <v>37</v>
      </c>
      <c r="C107" s="123"/>
      <c r="D107" s="66"/>
      <c r="E107" s="66"/>
      <c r="F107" s="66"/>
      <c r="G107" s="66"/>
      <c r="H107" s="66"/>
      <c r="I107" s="66"/>
      <c r="J107" s="66"/>
      <c r="K107" s="66"/>
      <c r="L107" s="66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7">
        <f t="shared" si="6"/>
        <v>0</v>
      </c>
      <c r="AG107" s="67">
        <f t="shared" si="6"/>
        <v>0</v>
      </c>
      <c r="AH107" s="164">
        <f t="shared" si="7"/>
        <v>0</v>
      </c>
      <c r="AI107" s="164"/>
    </row>
    <row r="108" spans="1:35">
      <c r="A108" s="170"/>
      <c r="B108" s="171" t="s">
        <v>24</v>
      </c>
      <c r="C108" s="171"/>
      <c r="D108" s="91">
        <f>D107+D106</f>
        <v>0</v>
      </c>
      <c r="E108" s="91">
        <f t="shared" ref="E108:AG108" si="19">E107+E106</f>
        <v>0</v>
      </c>
      <c r="F108" s="91">
        <f t="shared" si="19"/>
        <v>0</v>
      </c>
      <c r="G108" s="91">
        <f t="shared" si="19"/>
        <v>0</v>
      </c>
      <c r="H108" s="91">
        <f t="shared" si="19"/>
        <v>0</v>
      </c>
      <c r="I108" s="91">
        <f t="shared" si="19"/>
        <v>0</v>
      </c>
      <c r="J108" s="91">
        <f t="shared" si="19"/>
        <v>0</v>
      </c>
      <c r="K108" s="91">
        <f t="shared" si="19"/>
        <v>0</v>
      </c>
      <c r="L108" s="91">
        <f t="shared" si="19"/>
        <v>0</v>
      </c>
      <c r="M108" s="91">
        <f t="shared" si="19"/>
        <v>0</v>
      </c>
      <c r="N108" s="91">
        <f t="shared" si="19"/>
        <v>0</v>
      </c>
      <c r="O108" s="91">
        <f t="shared" si="19"/>
        <v>0</v>
      </c>
      <c r="P108" s="91">
        <f t="shared" si="19"/>
        <v>0</v>
      </c>
      <c r="Q108" s="91">
        <f t="shared" si="19"/>
        <v>0</v>
      </c>
      <c r="R108" s="91">
        <f t="shared" si="19"/>
        <v>0</v>
      </c>
      <c r="S108" s="91">
        <f t="shared" si="19"/>
        <v>0</v>
      </c>
      <c r="T108" s="91">
        <f t="shared" si="19"/>
        <v>0</v>
      </c>
      <c r="U108" s="91">
        <f t="shared" si="19"/>
        <v>0</v>
      </c>
      <c r="V108" s="91">
        <f t="shared" si="19"/>
        <v>0</v>
      </c>
      <c r="W108" s="91">
        <f t="shared" si="19"/>
        <v>0</v>
      </c>
      <c r="X108" s="91">
        <f t="shared" si="19"/>
        <v>0</v>
      </c>
      <c r="Y108" s="91">
        <f t="shared" si="19"/>
        <v>0</v>
      </c>
      <c r="Z108" s="91">
        <f t="shared" si="19"/>
        <v>0</v>
      </c>
      <c r="AA108" s="91">
        <f t="shared" si="19"/>
        <v>0</v>
      </c>
      <c r="AB108" s="91">
        <f t="shared" si="19"/>
        <v>0</v>
      </c>
      <c r="AC108" s="91">
        <f t="shared" si="19"/>
        <v>0</v>
      </c>
      <c r="AD108" s="91">
        <f t="shared" si="19"/>
        <v>0</v>
      </c>
      <c r="AE108" s="91">
        <f t="shared" si="19"/>
        <v>0</v>
      </c>
      <c r="AF108" s="67">
        <f t="shared" si="19"/>
        <v>0</v>
      </c>
      <c r="AG108" s="67">
        <f t="shared" si="19"/>
        <v>0</v>
      </c>
      <c r="AH108" s="164">
        <f t="shared" si="7"/>
        <v>0</v>
      </c>
      <c r="AI108" s="164"/>
    </row>
    <row r="109" spans="1:35">
      <c r="A109" s="142" t="s">
        <v>38</v>
      </c>
      <c r="B109" s="164" t="s">
        <v>21</v>
      </c>
      <c r="C109" s="164"/>
      <c r="D109" s="67">
        <f>D106+D102+D98+D94+D90+D86+D82+D78+D74+D70+D66+D62</f>
        <v>0</v>
      </c>
      <c r="E109" s="67">
        <f t="shared" ref="E109:AE110" si="20">E106+E102+E98+E94+E90+E86+E82+E78+E74+E70+E66+E62</f>
        <v>0</v>
      </c>
      <c r="F109" s="67">
        <f t="shared" si="20"/>
        <v>0</v>
      </c>
      <c r="G109" s="67">
        <f t="shared" si="20"/>
        <v>0</v>
      </c>
      <c r="H109" s="67">
        <f t="shared" si="20"/>
        <v>0</v>
      </c>
      <c r="I109" s="67">
        <f t="shared" si="20"/>
        <v>0</v>
      </c>
      <c r="J109" s="67">
        <f t="shared" si="20"/>
        <v>0</v>
      </c>
      <c r="K109" s="67">
        <f t="shared" si="20"/>
        <v>2</v>
      </c>
      <c r="L109" s="67">
        <f t="shared" si="20"/>
        <v>5</v>
      </c>
      <c r="M109" s="67">
        <f t="shared" si="20"/>
        <v>5</v>
      </c>
      <c r="N109" s="67">
        <f t="shared" si="20"/>
        <v>0</v>
      </c>
      <c r="O109" s="67">
        <f t="shared" si="20"/>
        <v>0</v>
      </c>
      <c r="P109" s="67">
        <f t="shared" si="20"/>
        <v>0</v>
      </c>
      <c r="Q109" s="67">
        <f t="shared" si="20"/>
        <v>0</v>
      </c>
      <c r="R109" s="67">
        <f t="shared" si="20"/>
        <v>0</v>
      </c>
      <c r="S109" s="67">
        <f t="shared" si="20"/>
        <v>0</v>
      </c>
      <c r="T109" s="67">
        <f t="shared" si="20"/>
        <v>0</v>
      </c>
      <c r="U109" s="67">
        <f t="shared" si="20"/>
        <v>0</v>
      </c>
      <c r="V109" s="67">
        <f t="shared" si="20"/>
        <v>0</v>
      </c>
      <c r="W109" s="67">
        <f t="shared" si="20"/>
        <v>0</v>
      </c>
      <c r="X109" s="67">
        <f t="shared" si="20"/>
        <v>0</v>
      </c>
      <c r="Y109" s="67">
        <f t="shared" si="20"/>
        <v>0</v>
      </c>
      <c r="Z109" s="67">
        <f t="shared" si="20"/>
        <v>0</v>
      </c>
      <c r="AA109" s="67">
        <f t="shared" si="20"/>
        <v>0</v>
      </c>
      <c r="AB109" s="67">
        <f t="shared" si="20"/>
        <v>0</v>
      </c>
      <c r="AC109" s="67">
        <f t="shared" si="20"/>
        <v>0</v>
      </c>
      <c r="AD109" s="67">
        <f t="shared" si="20"/>
        <v>0</v>
      </c>
      <c r="AE109" s="67">
        <f t="shared" si="20"/>
        <v>0</v>
      </c>
      <c r="AF109" s="67">
        <f t="shared" si="6"/>
        <v>5</v>
      </c>
      <c r="AG109" s="67">
        <f t="shared" si="6"/>
        <v>7</v>
      </c>
      <c r="AH109" s="164">
        <f t="shared" si="7"/>
        <v>12</v>
      </c>
      <c r="AI109" s="164"/>
    </row>
    <row r="110" spans="1:35">
      <c r="A110" s="142"/>
      <c r="B110" s="164" t="s">
        <v>22</v>
      </c>
      <c r="C110" s="164"/>
      <c r="D110" s="67">
        <f t="shared" ref="D110" si="21">D107+D103+D99+D95+D91+D87+D83+D79+D75+D71+D67+D63</f>
        <v>0</v>
      </c>
      <c r="E110" s="67">
        <f t="shared" si="20"/>
        <v>0</v>
      </c>
      <c r="F110" s="67">
        <f t="shared" si="20"/>
        <v>1</v>
      </c>
      <c r="G110" s="67">
        <f t="shared" si="20"/>
        <v>0</v>
      </c>
      <c r="H110" s="67">
        <f t="shared" si="20"/>
        <v>0</v>
      </c>
      <c r="I110" s="67">
        <f t="shared" si="20"/>
        <v>0</v>
      </c>
      <c r="J110" s="67">
        <f t="shared" si="20"/>
        <v>1</v>
      </c>
      <c r="K110" s="67">
        <f t="shared" si="20"/>
        <v>0</v>
      </c>
      <c r="L110" s="67">
        <f t="shared" si="20"/>
        <v>0</v>
      </c>
      <c r="M110" s="67">
        <f t="shared" si="20"/>
        <v>0</v>
      </c>
      <c r="N110" s="67">
        <f t="shared" si="20"/>
        <v>0</v>
      </c>
      <c r="O110" s="67">
        <f t="shared" si="20"/>
        <v>0</v>
      </c>
      <c r="P110" s="67">
        <f t="shared" si="20"/>
        <v>0</v>
      </c>
      <c r="Q110" s="67">
        <f t="shared" si="20"/>
        <v>0</v>
      </c>
      <c r="R110" s="67">
        <f t="shared" si="20"/>
        <v>0</v>
      </c>
      <c r="S110" s="67">
        <f t="shared" si="20"/>
        <v>0</v>
      </c>
      <c r="T110" s="67">
        <f t="shared" si="20"/>
        <v>0</v>
      </c>
      <c r="U110" s="67">
        <f t="shared" si="20"/>
        <v>0</v>
      </c>
      <c r="V110" s="67">
        <f t="shared" si="20"/>
        <v>0</v>
      </c>
      <c r="W110" s="67">
        <f t="shared" si="20"/>
        <v>0</v>
      </c>
      <c r="X110" s="67">
        <f t="shared" si="20"/>
        <v>0</v>
      </c>
      <c r="Y110" s="67">
        <f t="shared" si="20"/>
        <v>0</v>
      </c>
      <c r="Z110" s="67">
        <f t="shared" si="20"/>
        <v>0</v>
      </c>
      <c r="AA110" s="67">
        <f t="shared" si="20"/>
        <v>0</v>
      </c>
      <c r="AB110" s="67">
        <f t="shared" si="20"/>
        <v>0</v>
      </c>
      <c r="AC110" s="67">
        <f t="shared" si="20"/>
        <v>0</v>
      </c>
      <c r="AD110" s="67">
        <f t="shared" si="20"/>
        <v>0</v>
      </c>
      <c r="AE110" s="67">
        <f t="shared" si="20"/>
        <v>0</v>
      </c>
      <c r="AF110" s="67">
        <f t="shared" si="6"/>
        <v>2</v>
      </c>
      <c r="AG110" s="67">
        <f t="shared" si="6"/>
        <v>0</v>
      </c>
      <c r="AH110" s="164">
        <f t="shared" si="7"/>
        <v>2</v>
      </c>
      <c r="AI110" s="164"/>
    </row>
    <row r="111" spans="1:35">
      <c r="A111" s="142"/>
      <c r="B111" s="164" t="s">
        <v>23</v>
      </c>
      <c r="C111" s="164"/>
      <c r="D111" s="67">
        <f>D104+D100+D96+D92+D88+D84+D80+D76+D72+D68+D64</f>
        <v>0</v>
      </c>
      <c r="E111" s="67">
        <f t="shared" ref="E111:AE111" si="22">E104+E100+E96+E92+E88+E84+E80+E76+E72+E68+E64</f>
        <v>0</v>
      </c>
      <c r="F111" s="67">
        <f t="shared" si="22"/>
        <v>0</v>
      </c>
      <c r="G111" s="67">
        <f t="shared" si="22"/>
        <v>0</v>
      </c>
      <c r="H111" s="67">
        <f t="shared" si="22"/>
        <v>0</v>
      </c>
      <c r="I111" s="67">
        <f t="shared" si="22"/>
        <v>0</v>
      </c>
      <c r="J111" s="67">
        <f t="shared" si="22"/>
        <v>0</v>
      </c>
      <c r="K111" s="67">
        <f t="shared" si="22"/>
        <v>0</v>
      </c>
      <c r="L111" s="67">
        <f t="shared" si="22"/>
        <v>0</v>
      </c>
      <c r="M111" s="67">
        <f t="shared" si="22"/>
        <v>0</v>
      </c>
      <c r="N111" s="67">
        <f t="shared" si="22"/>
        <v>0</v>
      </c>
      <c r="O111" s="67">
        <f t="shared" si="22"/>
        <v>0</v>
      </c>
      <c r="P111" s="67">
        <f t="shared" si="22"/>
        <v>0</v>
      </c>
      <c r="Q111" s="67">
        <f t="shared" si="22"/>
        <v>0</v>
      </c>
      <c r="R111" s="67">
        <f t="shared" si="22"/>
        <v>0</v>
      </c>
      <c r="S111" s="67">
        <f t="shared" si="22"/>
        <v>0</v>
      </c>
      <c r="T111" s="67">
        <f t="shared" si="22"/>
        <v>0</v>
      </c>
      <c r="U111" s="67">
        <f t="shared" si="22"/>
        <v>0</v>
      </c>
      <c r="V111" s="67">
        <f t="shared" si="22"/>
        <v>0</v>
      </c>
      <c r="W111" s="67">
        <f t="shared" si="22"/>
        <v>0</v>
      </c>
      <c r="X111" s="67">
        <f t="shared" si="22"/>
        <v>0</v>
      </c>
      <c r="Y111" s="67">
        <f t="shared" si="22"/>
        <v>0</v>
      </c>
      <c r="Z111" s="67">
        <f t="shared" si="22"/>
        <v>0</v>
      </c>
      <c r="AA111" s="67">
        <f t="shared" si="22"/>
        <v>0</v>
      </c>
      <c r="AB111" s="67">
        <f t="shared" si="22"/>
        <v>0</v>
      </c>
      <c r="AC111" s="67">
        <f t="shared" si="22"/>
        <v>0</v>
      </c>
      <c r="AD111" s="67">
        <f t="shared" si="22"/>
        <v>0</v>
      </c>
      <c r="AE111" s="67">
        <f t="shared" si="22"/>
        <v>0</v>
      </c>
      <c r="AF111" s="67">
        <f t="shared" si="6"/>
        <v>0</v>
      </c>
      <c r="AG111" s="67">
        <f t="shared" si="6"/>
        <v>0</v>
      </c>
      <c r="AH111" s="164">
        <f t="shared" si="7"/>
        <v>0</v>
      </c>
      <c r="AI111" s="164"/>
    </row>
    <row r="112" spans="1:35">
      <c r="A112" s="142"/>
      <c r="B112" s="164" t="s">
        <v>24</v>
      </c>
      <c r="C112" s="164"/>
      <c r="D112" s="67">
        <f>D111+D110+D109</f>
        <v>0</v>
      </c>
      <c r="E112" s="67">
        <f t="shared" ref="E112:AE112" si="23">E111+E110+E109</f>
        <v>0</v>
      </c>
      <c r="F112" s="67">
        <f t="shared" si="23"/>
        <v>1</v>
      </c>
      <c r="G112" s="67">
        <f t="shared" si="23"/>
        <v>0</v>
      </c>
      <c r="H112" s="67">
        <f t="shared" si="23"/>
        <v>0</v>
      </c>
      <c r="I112" s="67">
        <f t="shared" si="23"/>
        <v>0</v>
      </c>
      <c r="J112" s="67">
        <f t="shared" si="23"/>
        <v>1</v>
      </c>
      <c r="K112" s="67">
        <f t="shared" si="23"/>
        <v>2</v>
      </c>
      <c r="L112" s="67">
        <f t="shared" si="23"/>
        <v>5</v>
      </c>
      <c r="M112" s="67">
        <f t="shared" si="23"/>
        <v>5</v>
      </c>
      <c r="N112" s="67">
        <f t="shared" si="23"/>
        <v>0</v>
      </c>
      <c r="O112" s="67">
        <f t="shared" si="23"/>
        <v>0</v>
      </c>
      <c r="P112" s="67">
        <f t="shared" si="23"/>
        <v>0</v>
      </c>
      <c r="Q112" s="67">
        <f t="shared" si="23"/>
        <v>0</v>
      </c>
      <c r="R112" s="67">
        <f t="shared" si="23"/>
        <v>0</v>
      </c>
      <c r="S112" s="67">
        <f t="shared" si="23"/>
        <v>0</v>
      </c>
      <c r="T112" s="67">
        <f t="shared" si="23"/>
        <v>0</v>
      </c>
      <c r="U112" s="67">
        <f t="shared" si="23"/>
        <v>0</v>
      </c>
      <c r="V112" s="67">
        <f t="shared" si="23"/>
        <v>0</v>
      </c>
      <c r="W112" s="67">
        <f t="shared" si="23"/>
        <v>0</v>
      </c>
      <c r="X112" s="67">
        <f t="shared" si="23"/>
        <v>0</v>
      </c>
      <c r="Y112" s="67">
        <f t="shared" si="23"/>
        <v>0</v>
      </c>
      <c r="Z112" s="67">
        <f t="shared" si="23"/>
        <v>0</v>
      </c>
      <c r="AA112" s="67">
        <f t="shared" si="23"/>
        <v>0</v>
      </c>
      <c r="AB112" s="67">
        <f t="shared" si="23"/>
        <v>0</v>
      </c>
      <c r="AC112" s="67">
        <f t="shared" si="23"/>
        <v>0</v>
      </c>
      <c r="AD112" s="67">
        <f t="shared" si="23"/>
        <v>0</v>
      </c>
      <c r="AE112" s="67">
        <f t="shared" si="23"/>
        <v>0</v>
      </c>
      <c r="AF112" s="67">
        <f>AD112+AB112+Z112+X112+V112+T112+R112+P112+N112+L112+J112+H112+F112+D112</f>
        <v>7</v>
      </c>
      <c r="AG112" s="67">
        <f t="shared" ref="AG112" si="24">AE112+AC112+AA112+Y112+W112+U112+S112+Q112+O112+M112+K112+I112+G112+E112</f>
        <v>7</v>
      </c>
      <c r="AH112" s="164">
        <f t="shared" si="7"/>
        <v>14</v>
      </c>
      <c r="AI112" s="164"/>
    </row>
  </sheetData>
  <mergeCells count="267">
    <mergeCell ref="A106:A108"/>
    <mergeCell ref="B106:C106"/>
    <mergeCell ref="AH106:AI106"/>
    <mergeCell ref="B107:C107"/>
    <mergeCell ref="AH107:AI107"/>
    <mergeCell ref="B108:C108"/>
    <mergeCell ref="AH108:AI108"/>
    <mergeCell ref="A109:A112"/>
    <mergeCell ref="B109:C109"/>
    <mergeCell ref="AH109:AI109"/>
    <mergeCell ref="B110:C110"/>
    <mergeCell ref="AH110:AI110"/>
    <mergeCell ref="B111:C111"/>
    <mergeCell ref="AH111:AI111"/>
    <mergeCell ref="B112:C112"/>
    <mergeCell ref="AH112:AI112"/>
    <mergeCell ref="A102:A105"/>
    <mergeCell ref="B102:C102"/>
    <mergeCell ref="AH102:AI102"/>
    <mergeCell ref="B103:C103"/>
    <mergeCell ref="AH103:AI103"/>
    <mergeCell ref="B104:C104"/>
    <mergeCell ref="AH104:AI104"/>
    <mergeCell ref="B105:C105"/>
    <mergeCell ref="AH105:AI105"/>
    <mergeCell ref="A98:A101"/>
    <mergeCell ref="B98:C98"/>
    <mergeCell ref="AH98:AI98"/>
    <mergeCell ref="B99:C99"/>
    <mergeCell ref="AH99:AI99"/>
    <mergeCell ref="B100:C100"/>
    <mergeCell ref="AH100:AI100"/>
    <mergeCell ref="B101:C101"/>
    <mergeCell ref="AH101:AI101"/>
    <mergeCell ref="A94:A97"/>
    <mergeCell ref="B94:C94"/>
    <mergeCell ref="AH94:AI94"/>
    <mergeCell ref="B95:C95"/>
    <mergeCell ref="AH95:AI95"/>
    <mergeCell ref="B96:C96"/>
    <mergeCell ref="AH96:AI96"/>
    <mergeCell ref="B97:C97"/>
    <mergeCell ref="AH97:AI97"/>
    <mergeCell ref="A90:A93"/>
    <mergeCell ref="B90:C90"/>
    <mergeCell ref="AH90:AI90"/>
    <mergeCell ref="B91:C91"/>
    <mergeCell ref="AH91:AI91"/>
    <mergeCell ref="B92:C92"/>
    <mergeCell ref="AH92:AI92"/>
    <mergeCell ref="B93:C93"/>
    <mergeCell ref="AH93:AI93"/>
    <mergeCell ref="A86:A89"/>
    <mergeCell ref="B86:C86"/>
    <mergeCell ref="AH86:AI86"/>
    <mergeCell ref="B87:C87"/>
    <mergeCell ref="AH87:AI87"/>
    <mergeCell ref="B88:C88"/>
    <mergeCell ref="AH88:AI88"/>
    <mergeCell ref="B89:C89"/>
    <mergeCell ref="AH89:AI89"/>
    <mergeCell ref="A82:A85"/>
    <mergeCell ref="B82:C82"/>
    <mergeCell ref="AH82:AI82"/>
    <mergeCell ref="B83:C83"/>
    <mergeCell ref="AH83:AI83"/>
    <mergeCell ref="B84:C84"/>
    <mergeCell ref="AH84:AI84"/>
    <mergeCell ref="B85:C85"/>
    <mergeCell ref="AH85:AI85"/>
    <mergeCell ref="A78:A81"/>
    <mergeCell ref="B78:C78"/>
    <mergeCell ref="AH78:AI78"/>
    <mergeCell ref="B79:C79"/>
    <mergeCell ref="AH79:AI79"/>
    <mergeCell ref="B80:C80"/>
    <mergeCell ref="AH80:AI80"/>
    <mergeCell ref="B81:C81"/>
    <mergeCell ref="AH81:AI81"/>
    <mergeCell ref="A74:A77"/>
    <mergeCell ref="B74:C74"/>
    <mergeCell ref="AH74:AI74"/>
    <mergeCell ref="B75:C75"/>
    <mergeCell ref="AH75:AI75"/>
    <mergeCell ref="B76:C76"/>
    <mergeCell ref="AH76:AI76"/>
    <mergeCell ref="B77:C77"/>
    <mergeCell ref="AH77:AI77"/>
    <mergeCell ref="A70:A73"/>
    <mergeCell ref="B70:C70"/>
    <mergeCell ref="AH70:AI70"/>
    <mergeCell ref="B71:C71"/>
    <mergeCell ref="AH71:AI71"/>
    <mergeCell ref="B72:C72"/>
    <mergeCell ref="AH72:AI72"/>
    <mergeCell ref="B73:C73"/>
    <mergeCell ref="AH73:AI73"/>
    <mergeCell ref="A66:A69"/>
    <mergeCell ref="B66:C66"/>
    <mergeCell ref="AH66:AI66"/>
    <mergeCell ref="B67:C67"/>
    <mergeCell ref="AH67:AI67"/>
    <mergeCell ref="B68:C68"/>
    <mergeCell ref="AH68:AI68"/>
    <mergeCell ref="B69:C69"/>
    <mergeCell ref="AH69:AI69"/>
    <mergeCell ref="T60:U60"/>
    <mergeCell ref="V60:W60"/>
    <mergeCell ref="X60:Y60"/>
    <mergeCell ref="Z60:AA60"/>
    <mergeCell ref="AB60:AC60"/>
    <mergeCell ref="AD60:AE60"/>
    <mergeCell ref="AF60:AI60"/>
    <mergeCell ref="AH61:AI61"/>
    <mergeCell ref="A62:A65"/>
    <mergeCell ref="B62:C62"/>
    <mergeCell ref="AH62:AI62"/>
    <mergeCell ref="B63:C63"/>
    <mergeCell ref="AH63:AI63"/>
    <mergeCell ref="B64:C64"/>
    <mergeCell ref="AH64:AI64"/>
    <mergeCell ref="B65:C65"/>
    <mergeCell ref="AH65:AI65"/>
    <mergeCell ref="A60:C61"/>
    <mergeCell ref="D60:E60"/>
    <mergeCell ref="F60:G60"/>
    <mergeCell ref="H60:I60"/>
    <mergeCell ref="J60:K60"/>
    <mergeCell ref="L60:M60"/>
    <mergeCell ref="N60:O60"/>
    <mergeCell ref="P60:Q60"/>
    <mergeCell ref="R60:S60"/>
    <mergeCell ref="B2:AI2"/>
    <mergeCell ref="L3:X3"/>
    <mergeCell ref="A5:C6"/>
    <mergeCell ref="D5:E5"/>
    <mergeCell ref="F5:G5"/>
    <mergeCell ref="H5:I5"/>
    <mergeCell ref="J5:K5"/>
    <mergeCell ref="L5:M5"/>
    <mergeCell ref="N5:O5"/>
    <mergeCell ref="P5:Q5"/>
    <mergeCell ref="AD5:AE5"/>
    <mergeCell ref="AF5:AI5"/>
    <mergeCell ref="AH6:AI6"/>
    <mergeCell ref="A7:A10"/>
    <mergeCell ref="B7:C7"/>
    <mergeCell ref="AH7:AI7"/>
    <mergeCell ref="B8:C8"/>
    <mergeCell ref="AH8:AI8"/>
    <mergeCell ref="B9:C9"/>
    <mergeCell ref="AH9:AI9"/>
    <mergeCell ref="R5:S5"/>
    <mergeCell ref="T5:U5"/>
    <mergeCell ref="V5:W5"/>
    <mergeCell ref="X5:Y5"/>
    <mergeCell ref="Z5:AA5"/>
    <mergeCell ref="AB5:AC5"/>
    <mergeCell ref="B10:C10"/>
    <mergeCell ref="AH10:AI10"/>
    <mergeCell ref="A11:A14"/>
    <mergeCell ref="B11:C11"/>
    <mergeCell ref="AH11:AI11"/>
    <mergeCell ref="B12:C12"/>
    <mergeCell ref="AH12:AI12"/>
    <mergeCell ref="B13:C13"/>
    <mergeCell ref="AH13:AI13"/>
    <mergeCell ref="B14:C14"/>
    <mergeCell ref="AH14:AI14"/>
    <mergeCell ref="A15:A18"/>
    <mergeCell ref="B15:C15"/>
    <mergeCell ref="AH15:AI15"/>
    <mergeCell ref="B16:C16"/>
    <mergeCell ref="AH16:AI16"/>
    <mergeCell ref="B17:C17"/>
    <mergeCell ref="AH17:AI17"/>
    <mergeCell ref="B18:C18"/>
    <mergeCell ref="AH18:AI18"/>
    <mergeCell ref="A19:A22"/>
    <mergeCell ref="B19:C19"/>
    <mergeCell ref="AH19:AI19"/>
    <mergeCell ref="B20:C20"/>
    <mergeCell ref="AH20:AI20"/>
    <mergeCell ref="B21:C21"/>
    <mergeCell ref="AH21:AI21"/>
    <mergeCell ref="B22:C22"/>
    <mergeCell ref="AH22:AI22"/>
    <mergeCell ref="A23:A26"/>
    <mergeCell ref="B23:C23"/>
    <mergeCell ref="AH23:AI23"/>
    <mergeCell ref="B24:C24"/>
    <mergeCell ref="AH24:AI24"/>
    <mergeCell ref="B25:C25"/>
    <mergeCell ref="AH25:AI25"/>
    <mergeCell ref="B26:C26"/>
    <mergeCell ref="AH26:AI26"/>
    <mergeCell ref="A27:A30"/>
    <mergeCell ref="B27:C27"/>
    <mergeCell ref="AH27:AI27"/>
    <mergeCell ref="B28:C28"/>
    <mergeCell ref="AH28:AI28"/>
    <mergeCell ref="B29:C29"/>
    <mergeCell ref="AH29:AI29"/>
    <mergeCell ref="B30:C30"/>
    <mergeCell ref="AH30:AI30"/>
    <mergeCell ref="A31:A34"/>
    <mergeCell ref="B31:C31"/>
    <mergeCell ref="AH31:AI31"/>
    <mergeCell ref="B32:C32"/>
    <mergeCell ref="AH32:AI32"/>
    <mergeCell ref="B33:C33"/>
    <mergeCell ref="AH33:AI33"/>
    <mergeCell ref="B34:C34"/>
    <mergeCell ref="AH34:AI34"/>
    <mergeCell ref="A35:A38"/>
    <mergeCell ref="B35:C35"/>
    <mergeCell ref="AH35:AI35"/>
    <mergeCell ref="B36:C36"/>
    <mergeCell ref="AH36:AI36"/>
    <mergeCell ref="B37:C37"/>
    <mergeCell ref="AH37:AI37"/>
    <mergeCell ref="B38:C38"/>
    <mergeCell ref="AH38:AI38"/>
    <mergeCell ref="A39:A42"/>
    <mergeCell ref="B39:C39"/>
    <mergeCell ref="AH39:AI39"/>
    <mergeCell ref="B40:C40"/>
    <mergeCell ref="AH40:AI40"/>
    <mergeCell ref="B41:C41"/>
    <mergeCell ref="AH41:AI41"/>
    <mergeCell ref="B42:C42"/>
    <mergeCell ref="AH42:AI42"/>
    <mergeCell ref="A43:A46"/>
    <mergeCell ref="B43:C43"/>
    <mergeCell ref="AH43:AI43"/>
    <mergeCell ref="B44:C44"/>
    <mergeCell ref="AH44:AI44"/>
    <mergeCell ref="B45:C45"/>
    <mergeCell ref="AH45:AI45"/>
    <mergeCell ref="B46:C46"/>
    <mergeCell ref="AH46:AI46"/>
    <mergeCell ref="A51:A53"/>
    <mergeCell ref="B51:C51"/>
    <mergeCell ref="AH51:AI51"/>
    <mergeCell ref="B52:C52"/>
    <mergeCell ref="AH52:AI52"/>
    <mergeCell ref="B53:C53"/>
    <mergeCell ref="AH53:AI53"/>
    <mergeCell ref="A47:A50"/>
    <mergeCell ref="B47:C47"/>
    <mergeCell ref="AH47:AI47"/>
    <mergeCell ref="B48:C48"/>
    <mergeCell ref="AH48:AI48"/>
    <mergeCell ref="B49:C49"/>
    <mergeCell ref="AH49:AI49"/>
    <mergeCell ref="B50:C50"/>
    <mergeCell ref="AH50:AI50"/>
    <mergeCell ref="A59:AI59"/>
    <mergeCell ref="A54:A57"/>
    <mergeCell ref="B54:C54"/>
    <mergeCell ref="AH54:AI54"/>
    <mergeCell ref="B55:C55"/>
    <mergeCell ref="AH55:AI55"/>
    <mergeCell ref="B56:C56"/>
    <mergeCell ref="AH56:AI56"/>
    <mergeCell ref="B57:C57"/>
    <mergeCell ref="AH57:AI57"/>
  </mergeCells>
  <printOptions horizontalCentered="1" verticalCentered="1"/>
  <pageMargins left="0" right="0" top="0" bottom="0" header="0" footer="0"/>
  <pageSetup paperSize="9" scale="50" orientation="landscape" horizontalDpi="200" verticalDpi="200" r:id="rId1"/>
  <rowBreaks count="1" manualBreakCount="1">
    <brk id="30" max="34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43"/>
  <sheetViews>
    <sheetView rightToLeft="1" topLeftCell="A28" zoomScale="70" zoomScaleNormal="70" zoomScaleSheetLayoutView="75" workbookViewId="0">
      <selection activeCell="E36" sqref="E36"/>
    </sheetView>
  </sheetViews>
  <sheetFormatPr defaultRowHeight="27.75"/>
  <cols>
    <col min="1" max="1" width="8.625" style="7" customWidth="1"/>
    <col min="2" max="2" width="19.125" style="7" customWidth="1"/>
    <col min="3" max="18" width="6.625" style="7" customWidth="1"/>
    <col min="19" max="19" width="10" style="7" customWidth="1"/>
    <col min="20" max="20" width="9" style="7"/>
  </cols>
  <sheetData>
    <row r="1" spans="1:25" ht="33" customHeight="1">
      <c r="A1" s="177" t="s">
        <v>85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</row>
    <row r="2" spans="1:25" s="6" customFormat="1" ht="29.25" customHeight="1">
      <c r="A2" s="16"/>
      <c r="B2" s="16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</row>
    <row r="3" spans="1:25" ht="47.25" customHeight="1">
      <c r="A3" s="175" t="s">
        <v>63</v>
      </c>
      <c r="B3" s="175" t="s">
        <v>64</v>
      </c>
      <c r="C3" s="175" t="s">
        <v>48</v>
      </c>
      <c r="D3" s="175"/>
      <c r="E3" s="173" t="s">
        <v>58</v>
      </c>
      <c r="F3" s="173"/>
      <c r="G3" s="173" t="s">
        <v>50</v>
      </c>
      <c r="H3" s="173"/>
      <c r="I3" s="175" t="s">
        <v>59</v>
      </c>
      <c r="J3" s="175"/>
      <c r="K3" s="175" t="s">
        <v>52</v>
      </c>
      <c r="L3" s="175"/>
      <c r="M3" s="175" t="s">
        <v>53</v>
      </c>
      <c r="N3" s="175"/>
      <c r="O3" s="175" t="s">
        <v>54</v>
      </c>
      <c r="P3" s="175"/>
      <c r="Q3" s="175" t="s">
        <v>16</v>
      </c>
      <c r="R3" s="175"/>
      <c r="S3" s="175"/>
    </row>
    <row r="4" spans="1:25" ht="33" customHeight="1">
      <c r="A4" s="175"/>
      <c r="B4" s="175"/>
      <c r="C4" s="24" t="s">
        <v>17</v>
      </c>
      <c r="D4" s="24" t="s">
        <v>18</v>
      </c>
      <c r="E4" s="24" t="s">
        <v>17</v>
      </c>
      <c r="F4" s="24" t="s">
        <v>18</v>
      </c>
      <c r="G4" s="24" t="s">
        <v>17</v>
      </c>
      <c r="H4" s="24" t="s">
        <v>18</v>
      </c>
      <c r="I4" s="24" t="s">
        <v>17</v>
      </c>
      <c r="J4" s="24" t="s">
        <v>18</v>
      </c>
      <c r="K4" s="24" t="s">
        <v>17</v>
      </c>
      <c r="L4" s="24" t="s">
        <v>18</v>
      </c>
      <c r="M4" s="24" t="s">
        <v>17</v>
      </c>
      <c r="N4" s="24" t="s">
        <v>18</v>
      </c>
      <c r="O4" s="24" t="s">
        <v>17</v>
      </c>
      <c r="P4" s="24" t="s">
        <v>18</v>
      </c>
      <c r="Q4" s="24" t="s">
        <v>17</v>
      </c>
      <c r="R4" s="24" t="s">
        <v>18</v>
      </c>
      <c r="S4" s="24" t="s">
        <v>19</v>
      </c>
    </row>
    <row r="5" spans="1:25" ht="39.950000000000003" customHeight="1">
      <c r="A5" s="176" t="s">
        <v>65</v>
      </c>
      <c r="B5" s="41" t="s">
        <v>66</v>
      </c>
      <c r="C5" s="12">
        <v>7</v>
      </c>
      <c r="D5" s="12">
        <v>15</v>
      </c>
      <c r="E5" s="12">
        <v>0</v>
      </c>
      <c r="F5" s="12">
        <v>1</v>
      </c>
      <c r="G5" s="12">
        <v>0</v>
      </c>
      <c r="H5" s="12">
        <v>0</v>
      </c>
      <c r="I5" s="12">
        <v>0</v>
      </c>
      <c r="J5" s="12">
        <v>0</v>
      </c>
      <c r="K5" s="12">
        <v>0</v>
      </c>
      <c r="L5" s="12">
        <v>0</v>
      </c>
      <c r="M5" s="12">
        <v>0</v>
      </c>
      <c r="N5" s="12">
        <v>0</v>
      </c>
      <c r="O5" s="12">
        <v>0</v>
      </c>
      <c r="P5" s="12">
        <v>0</v>
      </c>
      <c r="Q5" s="13">
        <f t="shared" ref="Q5:Q19" si="0">O5+M5+K5+I5+G5+E5+C5</f>
        <v>7</v>
      </c>
      <c r="R5" s="13">
        <f t="shared" ref="R5:R19" si="1">P5+N5+L5+J5+H5+F5+D5</f>
        <v>16</v>
      </c>
      <c r="S5" s="13">
        <f t="shared" ref="S5:S19" si="2">R5+Q5</f>
        <v>23</v>
      </c>
      <c r="U5" t="s">
        <v>65</v>
      </c>
      <c r="V5" t="s">
        <v>66</v>
      </c>
      <c r="W5">
        <v>7</v>
      </c>
      <c r="X5">
        <v>15</v>
      </c>
      <c r="Y5">
        <v>22</v>
      </c>
    </row>
    <row r="6" spans="1:25" ht="39.950000000000003" customHeight="1">
      <c r="A6" s="176"/>
      <c r="B6" s="41" t="s">
        <v>67</v>
      </c>
      <c r="C6" s="12">
        <v>14</v>
      </c>
      <c r="D6" s="12">
        <v>16</v>
      </c>
      <c r="E6" s="12">
        <v>0</v>
      </c>
      <c r="F6" s="12">
        <v>1</v>
      </c>
      <c r="G6" s="12">
        <v>0</v>
      </c>
      <c r="H6" s="12">
        <v>0</v>
      </c>
      <c r="I6" s="12">
        <v>0</v>
      </c>
      <c r="J6" s="12">
        <v>0</v>
      </c>
      <c r="K6" s="12">
        <v>0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13">
        <f t="shared" si="0"/>
        <v>14</v>
      </c>
      <c r="R6" s="13">
        <f t="shared" si="1"/>
        <v>17</v>
      </c>
      <c r="S6" s="13">
        <f t="shared" si="2"/>
        <v>31</v>
      </c>
      <c r="V6" t="s">
        <v>67</v>
      </c>
      <c r="W6">
        <v>14</v>
      </c>
      <c r="X6">
        <v>16</v>
      </c>
      <c r="Y6">
        <v>30</v>
      </c>
    </row>
    <row r="7" spans="1:25" ht="39.950000000000003" customHeight="1">
      <c r="A7" s="176"/>
      <c r="B7" s="22" t="s">
        <v>68</v>
      </c>
      <c r="C7" s="12">
        <v>22</v>
      </c>
      <c r="D7" s="12">
        <v>6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1</v>
      </c>
      <c r="N7" s="12">
        <v>0</v>
      </c>
      <c r="O7" s="12">
        <v>0</v>
      </c>
      <c r="P7" s="12">
        <v>0</v>
      </c>
      <c r="Q7" s="13">
        <f t="shared" si="0"/>
        <v>23</v>
      </c>
      <c r="R7" s="13">
        <f t="shared" si="1"/>
        <v>6</v>
      </c>
      <c r="S7" s="13">
        <f t="shared" si="2"/>
        <v>29</v>
      </c>
      <c r="V7" t="s">
        <v>68</v>
      </c>
      <c r="W7">
        <v>22</v>
      </c>
      <c r="X7">
        <v>6</v>
      </c>
      <c r="Y7">
        <v>28</v>
      </c>
    </row>
    <row r="8" spans="1:25" ht="39.950000000000003" customHeight="1">
      <c r="A8" s="176"/>
      <c r="B8" s="42" t="s">
        <v>69</v>
      </c>
      <c r="C8" s="12">
        <v>0</v>
      </c>
      <c r="D8" s="12">
        <v>1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13">
        <f t="shared" si="0"/>
        <v>0</v>
      </c>
      <c r="R8" s="13">
        <f t="shared" si="1"/>
        <v>1</v>
      </c>
      <c r="S8" s="13">
        <f t="shared" si="2"/>
        <v>1</v>
      </c>
      <c r="V8" t="s">
        <v>69</v>
      </c>
      <c r="W8">
        <v>0</v>
      </c>
      <c r="X8">
        <v>1</v>
      </c>
      <c r="Y8">
        <v>1</v>
      </c>
    </row>
    <row r="9" spans="1:25" ht="39.950000000000003" customHeight="1">
      <c r="A9" s="178" t="s">
        <v>70</v>
      </c>
      <c r="B9" s="63" t="s">
        <v>71</v>
      </c>
      <c r="C9" s="14">
        <v>19</v>
      </c>
      <c r="D9" s="14">
        <v>21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4">
        <v>0</v>
      </c>
      <c r="N9" s="14">
        <v>0</v>
      </c>
      <c r="O9" s="14">
        <v>0</v>
      </c>
      <c r="P9" s="14">
        <v>0</v>
      </c>
      <c r="Q9" s="14">
        <f t="shared" si="0"/>
        <v>19</v>
      </c>
      <c r="R9" s="14">
        <f t="shared" si="1"/>
        <v>21</v>
      </c>
      <c r="S9" s="14">
        <f t="shared" si="2"/>
        <v>40</v>
      </c>
      <c r="U9" t="s">
        <v>70</v>
      </c>
      <c r="V9" t="s">
        <v>71</v>
      </c>
      <c r="W9">
        <v>13</v>
      </c>
      <c r="X9">
        <v>4</v>
      </c>
      <c r="Y9">
        <v>17</v>
      </c>
    </row>
    <row r="10" spans="1:25" ht="39.950000000000003" customHeight="1">
      <c r="A10" s="178"/>
      <c r="B10" s="63" t="s">
        <v>72</v>
      </c>
      <c r="C10" s="14">
        <v>0</v>
      </c>
      <c r="D10" s="14">
        <v>16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f t="shared" si="0"/>
        <v>0</v>
      </c>
      <c r="R10" s="14">
        <f t="shared" si="1"/>
        <v>16</v>
      </c>
      <c r="S10" s="14">
        <f t="shared" si="2"/>
        <v>16</v>
      </c>
      <c r="V10" t="s">
        <v>72</v>
      </c>
      <c r="W10">
        <v>0</v>
      </c>
      <c r="X10">
        <v>8</v>
      </c>
      <c r="Y10">
        <v>8</v>
      </c>
    </row>
    <row r="11" spans="1:25" ht="39.950000000000003" customHeight="1">
      <c r="A11" s="178" t="s">
        <v>73</v>
      </c>
      <c r="B11" s="63" t="s">
        <v>74</v>
      </c>
      <c r="C11" s="14">
        <v>8</v>
      </c>
      <c r="D11" s="14">
        <v>11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  <c r="Q11" s="14">
        <f t="shared" si="0"/>
        <v>8</v>
      </c>
      <c r="R11" s="14">
        <f t="shared" si="1"/>
        <v>11</v>
      </c>
      <c r="S11" s="14">
        <f t="shared" si="2"/>
        <v>19</v>
      </c>
      <c r="U11" t="s">
        <v>73</v>
      </c>
      <c r="V11" t="s">
        <v>74</v>
      </c>
      <c r="W11">
        <v>8</v>
      </c>
      <c r="X11">
        <v>20</v>
      </c>
      <c r="Y11">
        <v>28</v>
      </c>
    </row>
    <row r="12" spans="1:25" ht="39.950000000000003" customHeight="1">
      <c r="A12" s="178"/>
      <c r="B12" s="63" t="s">
        <v>75</v>
      </c>
      <c r="C12" s="14">
        <v>11</v>
      </c>
      <c r="D12" s="14">
        <v>10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f t="shared" si="0"/>
        <v>11</v>
      </c>
      <c r="R12" s="14">
        <f t="shared" si="1"/>
        <v>10</v>
      </c>
      <c r="S12" s="14">
        <f t="shared" si="2"/>
        <v>21</v>
      </c>
      <c r="V12" t="s">
        <v>75</v>
      </c>
      <c r="W12">
        <v>16</v>
      </c>
      <c r="X12">
        <v>2</v>
      </c>
      <c r="Y12">
        <v>18</v>
      </c>
    </row>
    <row r="13" spans="1:25" ht="39.950000000000003" customHeight="1">
      <c r="A13" s="178"/>
      <c r="B13" s="63" t="s">
        <v>76</v>
      </c>
      <c r="C13" s="14">
        <v>11</v>
      </c>
      <c r="D13" s="14">
        <v>1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f t="shared" si="0"/>
        <v>11</v>
      </c>
      <c r="R13" s="14">
        <f t="shared" si="1"/>
        <v>1</v>
      </c>
      <c r="S13" s="14">
        <f t="shared" si="2"/>
        <v>12</v>
      </c>
      <c r="V13" t="s">
        <v>76</v>
      </c>
      <c r="W13">
        <v>6</v>
      </c>
      <c r="X13">
        <v>0</v>
      </c>
      <c r="Y13">
        <v>6</v>
      </c>
    </row>
    <row r="14" spans="1:25" ht="33" customHeight="1">
      <c r="A14" s="174" t="s">
        <v>77</v>
      </c>
      <c r="B14" s="174"/>
      <c r="C14" s="12">
        <v>18</v>
      </c>
      <c r="D14" s="12">
        <v>10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13">
        <f t="shared" si="0"/>
        <v>18</v>
      </c>
      <c r="R14" s="13">
        <f t="shared" si="1"/>
        <v>10</v>
      </c>
      <c r="S14" s="13">
        <f t="shared" si="2"/>
        <v>28</v>
      </c>
      <c r="U14" t="s">
        <v>77</v>
      </c>
      <c r="W14">
        <v>18</v>
      </c>
      <c r="X14">
        <v>10</v>
      </c>
      <c r="Y14">
        <v>28</v>
      </c>
    </row>
    <row r="15" spans="1:25" ht="33" customHeight="1">
      <c r="A15" s="174" t="s">
        <v>78</v>
      </c>
      <c r="B15" s="174"/>
      <c r="C15" s="12">
        <v>3</v>
      </c>
      <c r="D15" s="12">
        <v>10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13">
        <f t="shared" si="0"/>
        <v>3</v>
      </c>
      <c r="R15" s="13">
        <f t="shared" si="1"/>
        <v>10</v>
      </c>
      <c r="S15" s="13">
        <f t="shared" si="2"/>
        <v>13</v>
      </c>
      <c r="U15" t="s">
        <v>78</v>
      </c>
      <c r="W15">
        <v>3</v>
      </c>
      <c r="X15">
        <v>10</v>
      </c>
      <c r="Y15">
        <v>13</v>
      </c>
    </row>
    <row r="16" spans="1:25" ht="33" customHeight="1">
      <c r="A16" s="174" t="s">
        <v>79</v>
      </c>
      <c r="B16" s="174"/>
      <c r="C16" s="12">
        <v>16</v>
      </c>
      <c r="D16" s="12">
        <v>36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13">
        <f t="shared" si="0"/>
        <v>16</v>
      </c>
      <c r="R16" s="13">
        <f t="shared" si="1"/>
        <v>36</v>
      </c>
      <c r="S16" s="13">
        <f t="shared" si="2"/>
        <v>52</v>
      </c>
      <c r="U16" t="s">
        <v>79</v>
      </c>
      <c r="W16">
        <v>16</v>
      </c>
      <c r="X16">
        <v>36</v>
      </c>
      <c r="Y16">
        <v>52</v>
      </c>
    </row>
    <row r="17" spans="1:25" ht="33" customHeight="1">
      <c r="A17" s="174" t="s">
        <v>80</v>
      </c>
      <c r="B17" s="174"/>
      <c r="C17" s="12">
        <v>12</v>
      </c>
      <c r="D17" s="12">
        <v>21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13">
        <f t="shared" si="0"/>
        <v>12</v>
      </c>
      <c r="R17" s="13">
        <f t="shared" si="1"/>
        <v>21</v>
      </c>
      <c r="S17" s="13">
        <f t="shared" si="2"/>
        <v>33</v>
      </c>
      <c r="U17" t="s">
        <v>80</v>
      </c>
      <c r="W17">
        <v>12</v>
      </c>
      <c r="X17">
        <v>21</v>
      </c>
      <c r="Y17">
        <v>33</v>
      </c>
    </row>
    <row r="18" spans="1:25" ht="33" customHeight="1">
      <c r="A18" s="174" t="s">
        <v>84</v>
      </c>
      <c r="B18" s="174"/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13">
        <f t="shared" si="0"/>
        <v>0</v>
      </c>
      <c r="R18" s="13">
        <f t="shared" si="1"/>
        <v>0</v>
      </c>
      <c r="S18" s="13">
        <f t="shared" si="2"/>
        <v>0</v>
      </c>
      <c r="U18" t="s">
        <v>81</v>
      </c>
      <c r="W18">
        <v>0</v>
      </c>
      <c r="X18">
        <v>0</v>
      </c>
      <c r="Y18">
        <v>0</v>
      </c>
    </row>
    <row r="19" spans="1:25" ht="33" customHeight="1">
      <c r="A19" s="174" t="s">
        <v>82</v>
      </c>
      <c r="B19" s="174"/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13">
        <f t="shared" si="0"/>
        <v>0</v>
      </c>
      <c r="R19" s="13">
        <f t="shared" si="1"/>
        <v>0</v>
      </c>
      <c r="S19" s="13">
        <f t="shared" si="2"/>
        <v>0</v>
      </c>
      <c r="U19" t="s">
        <v>82</v>
      </c>
      <c r="W19">
        <v>0</v>
      </c>
      <c r="X19">
        <v>0</v>
      </c>
      <c r="Y19">
        <v>0</v>
      </c>
    </row>
    <row r="20" spans="1:25" ht="33" customHeight="1">
      <c r="A20" s="173" t="s">
        <v>83</v>
      </c>
      <c r="B20" s="173"/>
      <c r="C20" s="13">
        <f t="shared" ref="C20:S20" si="3">C19+C18+C17+C16+C15+C14+C13+C12+C11+C10+C9+C8+C7+C6+C5</f>
        <v>141</v>
      </c>
      <c r="D20" s="13">
        <f t="shared" si="3"/>
        <v>174</v>
      </c>
      <c r="E20" s="13">
        <f t="shared" si="3"/>
        <v>0</v>
      </c>
      <c r="F20" s="13">
        <f t="shared" si="3"/>
        <v>2</v>
      </c>
      <c r="G20" s="13">
        <f t="shared" si="3"/>
        <v>0</v>
      </c>
      <c r="H20" s="13">
        <f t="shared" si="3"/>
        <v>0</v>
      </c>
      <c r="I20" s="13">
        <f t="shared" si="3"/>
        <v>0</v>
      </c>
      <c r="J20" s="13">
        <f t="shared" si="3"/>
        <v>0</v>
      </c>
      <c r="K20" s="13">
        <f t="shared" si="3"/>
        <v>0</v>
      </c>
      <c r="L20" s="13">
        <f t="shared" si="3"/>
        <v>0</v>
      </c>
      <c r="M20" s="13">
        <f t="shared" si="3"/>
        <v>1</v>
      </c>
      <c r="N20" s="13">
        <f t="shared" si="3"/>
        <v>0</v>
      </c>
      <c r="O20" s="13">
        <f t="shared" si="3"/>
        <v>0</v>
      </c>
      <c r="P20" s="13">
        <f t="shared" si="3"/>
        <v>0</v>
      </c>
      <c r="Q20" s="13">
        <f t="shared" si="3"/>
        <v>142</v>
      </c>
      <c r="R20" s="13">
        <f t="shared" si="3"/>
        <v>176</v>
      </c>
      <c r="S20" s="13">
        <f t="shared" si="3"/>
        <v>318</v>
      </c>
      <c r="U20" t="s">
        <v>38</v>
      </c>
    </row>
    <row r="23" spans="1:25">
      <c r="C23" s="7">
        <f>C20+D20</f>
        <v>315</v>
      </c>
    </row>
    <row r="24" spans="1:25">
      <c r="A24" s="177" t="s">
        <v>86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</row>
    <row r="25" spans="1:25">
      <c r="A25" s="40"/>
      <c r="B25" s="40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</row>
    <row r="26" spans="1:25">
      <c r="A26" s="175" t="s">
        <v>63</v>
      </c>
      <c r="B26" s="175" t="s">
        <v>64</v>
      </c>
      <c r="C26" s="175" t="s">
        <v>48</v>
      </c>
      <c r="D26" s="175"/>
      <c r="E26" s="173" t="s">
        <v>58</v>
      </c>
      <c r="F26" s="173"/>
      <c r="G26" s="173" t="s">
        <v>50</v>
      </c>
      <c r="H26" s="173"/>
      <c r="I26" s="175" t="s">
        <v>59</v>
      </c>
      <c r="J26" s="175"/>
      <c r="K26" s="175" t="s">
        <v>52</v>
      </c>
      <c r="L26" s="175"/>
      <c r="M26" s="175" t="s">
        <v>53</v>
      </c>
      <c r="N26" s="175"/>
      <c r="O26" s="175" t="s">
        <v>54</v>
      </c>
      <c r="P26" s="175"/>
      <c r="Q26" s="175" t="s">
        <v>16</v>
      </c>
      <c r="R26" s="175"/>
      <c r="S26" s="175"/>
    </row>
    <row r="27" spans="1:25">
      <c r="A27" s="175"/>
      <c r="B27" s="175"/>
      <c r="C27" s="44" t="s">
        <v>17</v>
      </c>
      <c r="D27" s="44" t="s">
        <v>18</v>
      </c>
      <c r="E27" s="44" t="s">
        <v>17</v>
      </c>
      <c r="F27" s="44" t="s">
        <v>18</v>
      </c>
      <c r="G27" s="44" t="s">
        <v>17</v>
      </c>
      <c r="H27" s="44" t="s">
        <v>18</v>
      </c>
      <c r="I27" s="44" t="s">
        <v>17</v>
      </c>
      <c r="J27" s="44" t="s">
        <v>18</v>
      </c>
      <c r="K27" s="44" t="s">
        <v>17</v>
      </c>
      <c r="L27" s="44" t="s">
        <v>18</v>
      </c>
      <c r="M27" s="44" t="s">
        <v>17</v>
      </c>
      <c r="N27" s="44" t="s">
        <v>18</v>
      </c>
      <c r="O27" s="44" t="s">
        <v>17</v>
      </c>
      <c r="P27" s="44" t="s">
        <v>18</v>
      </c>
      <c r="Q27" s="44" t="s">
        <v>17</v>
      </c>
      <c r="R27" s="44" t="s">
        <v>18</v>
      </c>
      <c r="S27" s="44" t="s">
        <v>19</v>
      </c>
    </row>
    <row r="28" spans="1:25">
      <c r="A28" s="176" t="s">
        <v>65</v>
      </c>
      <c r="B28" s="43" t="s">
        <v>66</v>
      </c>
      <c r="C28" s="33">
        <v>1</v>
      </c>
      <c r="D28" s="33">
        <v>5</v>
      </c>
      <c r="E28" s="33">
        <v>0</v>
      </c>
      <c r="F28" s="33">
        <v>0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2">
        <f>O28+M28+K28+I28+G28+E28+C28</f>
        <v>1</v>
      </c>
      <c r="R28" s="32">
        <f>P28+N28+L28+J28+H28+F28+D28</f>
        <v>5</v>
      </c>
      <c r="S28" s="32">
        <f>R28+Q28</f>
        <v>6</v>
      </c>
      <c r="U28" t="s">
        <v>65</v>
      </c>
      <c r="V28" t="s">
        <v>66</v>
      </c>
      <c r="W28">
        <v>1</v>
      </c>
      <c r="X28">
        <v>5</v>
      </c>
      <c r="Y28">
        <v>6</v>
      </c>
    </row>
    <row r="29" spans="1:25">
      <c r="A29" s="176"/>
      <c r="B29" s="43" t="s">
        <v>67</v>
      </c>
      <c r="C29" s="33">
        <v>3</v>
      </c>
      <c r="D29" s="33">
        <v>3</v>
      </c>
      <c r="E29" s="33">
        <v>0</v>
      </c>
      <c r="F29" s="33">
        <v>0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2">
        <f t="shared" ref="Q29:R43" si="4">O29+M29+K29+I29+G29+E29+C29</f>
        <v>3</v>
      </c>
      <c r="R29" s="32">
        <f t="shared" si="4"/>
        <v>3</v>
      </c>
      <c r="S29" s="32">
        <f t="shared" ref="S29:S43" si="5">R29+Q29</f>
        <v>6</v>
      </c>
      <c r="V29" t="s">
        <v>67</v>
      </c>
      <c r="W29">
        <v>3</v>
      </c>
      <c r="X29">
        <v>3</v>
      </c>
      <c r="Y29">
        <v>6</v>
      </c>
    </row>
    <row r="30" spans="1:25">
      <c r="A30" s="176"/>
      <c r="B30" s="22" t="s">
        <v>68</v>
      </c>
      <c r="C30" s="33">
        <v>7</v>
      </c>
      <c r="D30" s="33">
        <v>0</v>
      </c>
      <c r="E30" s="33">
        <v>0</v>
      </c>
      <c r="F30" s="33">
        <v>0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2">
        <f t="shared" si="4"/>
        <v>7</v>
      </c>
      <c r="R30" s="32">
        <f t="shared" si="4"/>
        <v>0</v>
      </c>
      <c r="S30" s="32">
        <f t="shared" si="5"/>
        <v>7</v>
      </c>
      <c r="V30" t="s">
        <v>68</v>
      </c>
      <c r="W30">
        <v>7</v>
      </c>
      <c r="X30">
        <v>0</v>
      </c>
      <c r="Y30">
        <v>7</v>
      </c>
    </row>
    <row r="31" spans="1:25">
      <c r="A31" s="176"/>
      <c r="B31" s="42" t="s">
        <v>69</v>
      </c>
      <c r="C31" s="33">
        <v>0</v>
      </c>
      <c r="D31" s="33">
        <v>0</v>
      </c>
      <c r="E31" s="33">
        <v>0</v>
      </c>
      <c r="F31" s="33">
        <v>0</v>
      </c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2">
        <f t="shared" si="4"/>
        <v>0</v>
      </c>
      <c r="R31" s="32">
        <f t="shared" si="4"/>
        <v>0</v>
      </c>
      <c r="S31" s="32">
        <f t="shared" si="5"/>
        <v>0</v>
      </c>
      <c r="V31" t="s">
        <v>69</v>
      </c>
      <c r="W31">
        <v>0</v>
      </c>
      <c r="X31">
        <v>0</v>
      </c>
      <c r="Y31">
        <v>0</v>
      </c>
    </row>
    <row r="32" spans="1:25" s="98" customFormat="1">
      <c r="A32" s="176" t="s">
        <v>70</v>
      </c>
      <c r="B32" s="96" t="s">
        <v>71</v>
      </c>
      <c r="C32" s="69">
        <v>6</v>
      </c>
      <c r="D32" s="69">
        <v>2</v>
      </c>
      <c r="E32" s="69">
        <v>0</v>
      </c>
      <c r="F32" s="69">
        <v>0</v>
      </c>
      <c r="G32" s="69">
        <v>0</v>
      </c>
      <c r="H32" s="69">
        <v>0</v>
      </c>
      <c r="I32" s="69">
        <v>0</v>
      </c>
      <c r="J32" s="69">
        <v>1</v>
      </c>
      <c r="K32" s="69">
        <v>0</v>
      </c>
      <c r="L32" s="69">
        <v>0</v>
      </c>
      <c r="M32" s="69">
        <v>0</v>
      </c>
      <c r="N32" s="69">
        <v>0</v>
      </c>
      <c r="O32" s="69">
        <v>0</v>
      </c>
      <c r="P32" s="69">
        <v>0</v>
      </c>
      <c r="Q32" s="68">
        <f t="shared" si="4"/>
        <v>6</v>
      </c>
      <c r="R32" s="68">
        <f t="shared" si="4"/>
        <v>3</v>
      </c>
      <c r="S32" s="68">
        <f t="shared" si="5"/>
        <v>9</v>
      </c>
      <c r="T32" s="97"/>
      <c r="U32" s="98" t="s">
        <v>70</v>
      </c>
      <c r="V32" s="98" t="s">
        <v>71</v>
      </c>
      <c r="W32" s="98">
        <v>6</v>
      </c>
      <c r="X32" s="98">
        <v>2</v>
      </c>
      <c r="Y32" s="98">
        <v>8</v>
      </c>
    </row>
    <row r="33" spans="1:25">
      <c r="A33" s="176"/>
      <c r="B33" s="43" t="s">
        <v>72</v>
      </c>
      <c r="C33" s="33">
        <v>0</v>
      </c>
      <c r="D33" s="33">
        <v>8</v>
      </c>
      <c r="E33" s="33">
        <v>0</v>
      </c>
      <c r="F33" s="33">
        <v>0</v>
      </c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2">
        <f t="shared" si="4"/>
        <v>0</v>
      </c>
      <c r="R33" s="32">
        <f t="shared" si="4"/>
        <v>8</v>
      </c>
      <c r="S33" s="32">
        <f t="shared" si="5"/>
        <v>8</v>
      </c>
      <c r="V33" t="s">
        <v>72</v>
      </c>
      <c r="W33">
        <v>0</v>
      </c>
      <c r="X33">
        <v>8</v>
      </c>
      <c r="Y33">
        <v>8</v>
      </c>
    </row>
    <row r="34" spans="1:25">
      <c r="A34" s="176" t="s">
        <v>73</v>
      </c>
      <c r="B34" s="63" t="s">
        <v>74</v>
      </c>
      <c r="C34" s="14">
        <v>1</v>
      </c>
      <c r="D34" s="14">
        <v>1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4">
        <v>0</v>
      </c>
      <c r="Q34" s="32">
        <f t="shared" si="4"/>
        <v>1</v>
      </c>
      <c r="R34" s="32">
        <f t="shared" si="4"/>
        <v>1</v>
      </c>
      <c r="S34" s="32">
        <f t="shared" si="5"/>
        <v>2</v>
      </c>
      <c r="U34" t="s">
        <v>73</v>
      </c>
      <c r="V34" t="s">
        <v>74</v>
      </c>
      <c r="W34">
        <v>1</v>
      </c>
      <c r="X34">
        <v>1</v>
      </c>
      <c r="Y34">
        <v>2</v>
      </c>
    </row>
    <row r="35" spans="1:25" s="98" customFormat="1">
      <c r="A35" s="176"/>
      <c r="B35" s="63" t="s">
        <v>75</v>
      </c>
      <c r="C35" s="14">
        <v>2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  <c r="Q35" s="68">
        <f t="shared" si="4"/>
        <v>2</v>
      </c>
      <c r="R35" s="68">
        <f t="shared" si="4"/>
        <v>0</v>
      </c>
      <c r="S35" s="68">
        <f t="shared" si="5"/>
        <v>2</v>
      </c>
      <c r="T35" s="97"/>
      <c r="V35" s="98" t="s">
        <v>75</v>
      </c>
      <c r="W35" s="98">
        <v>0</v>
      </c>
      <c r="X35" s="98">
        <v>0</v>
      </c>
      <c r="Y35" s="98">
        <v>0</v>
      </c>
    </row>
    <row r="36" spans="1:25" s="98" customFormat="1">
      <c r="A36" s="176"/>
      <c r="B36" s="63" t="s">
        <v>76</v>
      </c>
      <c r="C36" s="14">
        <v>0</v>
      </c>
      <c r="D36" s="14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v>0</v>
      </c>
      <c r="Q36" s="68">
        <f t="shared" si="4"/>
        <v>0</v>
      </c>
      <c r="R36" s="68">
        <f t="shared" si="4"/>
        <v>0</v>
      </c>
      <c r="S36" s="68">
        <f t="shared" si="5"/>
        <v>0</v>
      </c>
      <c r="T36" s="97"/>
      <c r="V36" s="98" t="s">
        <v>76</v>
      </c>
      <c r="W36" s="98">
        <v>2</v>
      </c>
      <c r="X36" s="98">
        <v>1</v>
      </c>
      <c r="Y36" s="98">
        <v>3</v>
      </c>
    </row>
    <row r="37" spans="1:25">
      <c r="A37" s="174" t="s">
        <v>77</v>
      </c>
      <c r="B37" s="174"/>
      <c r="C37" s="33">
        <v>0</v>
      </c>
      <c r="D37" s="33">
        <v>0</v>
      </c>
      <c r="E37" s="33">
        <v>0</v>
      </c>
      <c r="F37" s="33">
        <v>0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2">
        <f t="shared" si="4"/>
        <v>0</v>
      </c>
      <c r="R37" s="32">
        <f t="shared" si="4"/>
        <v>0</v>
      </c>
      <c r="S37" s="32">
        <f t="shared" si="5"/>
        <v>0</v>
      </c>
      <c r="U37" t="s">
        <v>77</v>
      </c>
      <c r="W37">
        <v>0</v>
      </c>
      <c r="X37">
        <v>0</v>
      </c>
      <c r="Y37">
        <v>0</v>
      </c>
    </row>
    <row r="38" spans="1:25">
      <c r="A38" s="174" t="s">
        <v>78</v>
      </c>
      <c r="B38" s="174"/>
      <c r="C38" s="33">
        <v>3</v>
      </c>
      <c r="D38" s="33">
        <v>10</v>
      </c>
      <c r="E38" s="33">
        <v>0</v>
      </c>
      <c r="F38" s="33">
        <v>0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0</v>
      </c>
      <c r="Q38" s="32">
        <f t="shared" si="4"/>
        <v>3</v>
      </c>
      <c r="R38" s="32">
        <f t="shared" si="4"/>
        <v>10</v>
      </c>
      <c r="S38" s="32">
        <f t="shared" si="5"/>
        <v>13</v>
      </c>
      <c r="U38" t="s">
        <v>78</v>
      </c>
      <c r="W38">
        <v>3</v>
      </c>
      <c r="X38">
        <v>10</v>
      </c>
      <c r="Y38">
        <v>13</v>
      </c>
    </row>
    <row r="39" spans="1:25">
      <c r="A39" s="174" t="s">
        <v>79</v>
      </c>
      <c r="B39" s="174"/>
      <c r="C39" s="33">
        <v>0</v>
      </c>
      <c r="D39" s="33">
        <v>0</v>
      </c>
      <c r="E39" s="33">
        <v>0</v>
      </c>
      <c r="F39" s="33">
        <v>0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2">
        <f t="shared" si="4"/>
        <v>0</v>
      </c>
      <c r="R39" s="32">
        <f t="shared" si="4"/>
        <v>0</v>
      </c>
      <c r="S39" s="32">
        <f t="shared" si="5"/>
        <v>0</v>
      </c>
      <c r="U39" t="s">
        <v>79</v>
      </c>
      <c r="W39">
        <v>0</v>
      </c>
      <c r="X39">
        <v>0</v>
      </c>
      <c r="Y39">
        <v>0</v>
      </c>
    </row>
    <row r="40" spans="1:25">
      <c r="A40" s="174" t="s">
        <v>80</v>
      </c>
      <c r="B40" s="174"/>
      <c r="C40" s="33">
        <v>0</v>
      </c>
      <c r="D40" s="33">
        <v>0</v>
      </c>
      <c r="E40" s="33">
        <v>0</v>
      </c>
      <c r="F40" s="33">
        <v>0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>
        <v>0</v>
      </c>
      <c r="Q40" s="32">
        <f t="shared" si="4"/>
        <v>0</v>
      </c>
      <c r="R40" s="32">
        <f t="shared" si="4"/>
        <v>0</v>
      </c>
      <c r="S40" s="32">
        <f t="shared" si="5"/>
        <v>0</v>
      </c>
      <c r="U40" t="s">
        <v>80</v>
      </c>
      <c r="W40">
        <v>0</v>
      </c>
      <c r="X40">
        <v>0</v>
      </c>
      <c r="Y40">
        <v>0</v>
      </c>
    </row>
    <row r="41" spans="1:25">
      <c r="A41" s="174" t="s">
        <v>84</v>
      </c>
      <c r="B41" s="174"/>
      <c r="C41" s="33">
        <v>0</v>
      </c>
      <c r="D41" s="33">
        <v>0</v>
      </c>
      <c r="E41" s="33">
        <v>0</v>
      </c>
      <c r="F41" s="33">
        <v>0</v>
      </c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2">
        <f t="shared" si="4"/>
        <v>0</v>
      </c>
      <c r="R41" s="32">
        <f t="shared" si="4"/>
        <v>0</v>
      </c>
      <c r="S41" s="32">
        <f t="shared" si="5"/>
        <v>0</v>
      </c>
      <c r="U41" t="s">
        <v>81</v>
      </c>
      <c r="W41">
        <v>0</v>
      </c>
      <c r="X41">
        <v>0</v>
      </c>
      <c r="Y41">
        <v>0</v>
      </c>
    </row>
    <row r="42" spans="1:25">
      <c r="A42" s="174" t="s">
        <v>82</v>
      </c>
      <c r="B42" s="174"/>
      <c r="C42" s="33">
        <v>0</v>
      </c>
      <c r="D42" s="33">
        <v>3</v>
      </c>
      <c r="E42" s="33">
        <v>0</v>
      </c>
      <c r="F42" s="33">
        <v>0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0</v>
      </c>
      <c r="Q42" s="32">
        <f t="shared" si="4"/>
        <v>0</v>
      </c>
      <c r="R42" s="32">
        <f t="shared" si="4"/>
        <v>3</v>
      </c>
      <c r="S42" s="32">
        <f t="shared" si="5"/>
        <v>3</v>
      </c>
      <c r="U42" t="s">
        <v>82</v>
      </c>
      <c r="W42">
        <v>0</v>
      </c>
      <c r="X42">
        <v>3</v>
      </c>
      <c r="Y42">
        <v>3</v>
      </c>
    </row>
    <row r="43" spans="1:25">
      <c r="A43" s="173" t="s">
        <v>83</v>
      </c>
      <c r="B43" s="173"/>
      <c r="C43" s="32">
        <f>C42+C41+C40+C39+C38+C37+C36+C35+C34+C33+C32+C31+C30+C29+C28</f>
        <v>23</v>
      </c>
      <c r="D43" s="32">
        <f t="shared" ref="D43:P43" si="6">D42+D41+D40+D39+D38+D37+D36+D35+D34+D33+D32+D31+D30+D29+D28</f>
        <v>32</v>
      </c>
      <c r="E43" s="32">
        <f t="shared" si="6"/>
        <v>0</v>
      </c>
      <c r="F43" s="32">
        <f t="shared" si="6"/>
        <v>0</v>
      </c>
      <c r="G43" s="32">
        <f t="shared" si="6"/>
        <v>0</v>
      </c>
      <c r="H43" s="32">
        <f t="shared" si="6"/>
        <v>0</v>
      </c>
      <c r="I43" s="32">
        <f t="shared" si="6"/>
        <v>0</v>
      </c>
      <c r="J43" s="32">
        <f t="shared" si="6"/>
        <v>1</v>
      </c>
      <c r="K43" s="32">
        <f t="shared" si="6"/>
        <v>0</v>
      </c>
      <c r="L43" s="32">
        <f t="shared" si="6"/>
        <v>0</v>
      </c>
      <c r="M43" s="32">
        <f t="shared" si="6"/>
        <v>0</v>
      </c>
      <c r="N43" s="32">
        <f t="shared" si="6"/>
        <v>0</v>
      </c>
      <c r="O43" s="32">
        <f t="shared" si="6"/>
        <v>0</v>
      </c>
      <c r="P43" s="32">
        <f t="shared" si="6"/>
        <v>0</v>
      </c>
      <c r="Q43" s="32">
        <f t="shared" si="4"/>
        <v>23</v>
      </c>
      <c r="R43" s="32">
        <f t="shared" si="4"/>
        <v>33</v>
      </c>
      <c r="S43" s="32">
        <f t="shared" si="5"/>
        <v>56</v>
      </c>
    </row>
  </sheetData>
  <mergeCells count="42">
    <mergeCell ref="A19:B19"/>
    <mergeCell ref="A20:B20"/>
    <mergeCell ref="I3:J3"/>
    <mergeCell ref="A14:B14"/>
    <mergeCell ref="Q3:S3"/>
    <mergeCell ref="A16:B16"/>
    <mergeCell ref="A17:B17"/>
    <mergeCell ref="O3:P3"/>
    <mergeCell ref="A15:B15"/>
    <mergeCell ref="A18:B18"/>
    <mergeCell ref="A9:A10"/>
    <mergeCell ref="A11:A13"/>
    <mergeCell ref="A5:A8"/>
    <mergeCell ref="A1:S1"/>
    <mergeCell ref="A3:A4"/>
    <mergeCell ref="B3:B4"/>
    <mergeCell ref="C3:D3"/>
    <mergeCell ref="E3:F3"/>
    <mergeCell ref="K3:L3"/>
    <mergeCell ref="G3:H3"/>
    <mergeCell ref="M3:N3"/>
    <mergeCell ref="A24:P24"/>
    <mergeCell ref="A26:A27"/>
    <mergeCell ref="B26:B27"/>
    <mergeCell ref="C26:D26"/>
    <mergeCell ref="E26:F26"/>
    <mergeCell ref="G26:H26"/>
    <mergeCell ref="I26:J26"/>
    <mergeCell ref="K26:L26"/>
    <mergeCell ref="M26:N26"/>
    <mergeCell ref="O26:P26"/>
    <mergeCell ref="Q26:S26"/>
    <mergeCell ref="A28:A31"/>
    <mergeCell ref="A32:A33"/>
    <mergeCell ref="A34:A36"/>
    <mergeCell ref="A37:B37"/>
    <mergeCell ref="A43:B43"/>
    <mergeCell ref="A38:B38"/>
    <mergeCell ref="A39:B39"/>
    <mergeCell ref="A40:B40"/>
    <mergeCell ref="A41:B41"/>
    <mergeCell ref="A42:B42"/>
  </mergeCells>
  <printOptions horizontalCentered="1" verticalCentered="1"/>
  <pageMargins left="0" right="0" top="0" bottom="0" header="0" footer="0"/>
  <pageSetup paperSize="9" scale="92" fitToHeight="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43"/>
  <sheetViews>
    <sheetView rightToLeft="1" topLeftCell="A43" zoomScale="55" zoomScaleNormal="55" zoomScaleSheetLayoutView="75" workbookViewId="0">
      <selection activeCell="A27" sqref="A27:AG41"/>
    </sheetView>
  </sheetViews>
  <sheetFormatPr defaultRowHeight="27.75"/>
  <cols>
    <col min="1" max="1" width="8.625" style="48" customWidth="1"/>
    <col min="2" max="2" width="19.125" style="48" customWidth="1"/>
    <col min="3" max="8" width="5.625" style="48" customWidth="1"/>
    <col min="9" max="9" width="10.125" style="48" customWidth="1"/>
    <col min="10" max="10" width="7.75" style="48" customWidth="1"/>
    <col min="11" max="11" width="8.375" style="48" bestFit="1" customWidth="1"/>
    <col min="12" max="12" width="8.875" style="48" customWidth="1"/>
    <col min="13" max="14" width="5.625" style="48" customWidth="1"/>
    <col min="15" max="15" width="7.625" style="48" customWidth="1"/>
    <col min="16" max="16" width="7.25" style="48" customWidth="1"/>
    <col min="17" max="17" width="5.875" style="48" customWidth="1"/>
    <col min="18" max="30" width="5.625" style="48" customWidth="1"/>
    <col min="31" max="31" width="8" style="48" customWidth="1"/>
    <col min="32" max="32" width="8.75" style="48" customWidth="1"/>
    <col min="33" max="33" width="12.875" style="48" customWidth="1"/>
    <col min="34" max="256" width="9" style="3"/>
    <col min="257" max="257" width="8.625" style="3" customWidth="1"/>
    <col min="258" max="258" width="19.125" style="3" customWidth="1"/>
    <col min="259" max="264" width="5.625" style="3" customWidth="1"/>
    <col min="265" max="265" width="10.125" style="3" customWidth="1"/>
    <col min="266" max="266" width="7.75" style="3" customWidth="1"/>
    <col min="267" max="267" width="8.375" style="3" bestFit="1" customWidth="1"/>
    <col min="268" max="268" width="8.875" style="3" customWidth="1"/>
    <col min="269" max="270" width="5.625" style="3" customWidth="1"/>
    <col min="271" max="271" width="7.625" style="3" customWidth="1"/>
    <col min="272" max="272" width="7.25" style="3" customWidth="1"/>
    <col min="273" max="273" width="5.875" style="3" customWidth="1"/>
    <col min="274" max="286" width="5.625" style="3" customWidth="1"/>
    <col min="287" max="287" width="8" style="3" customWidth="1"/>
    <col min="288" max="288" width="8.75" style="3" customWidth="1"/>
    <col min="289" max="289" width="12.875" style="3" customWidth="1"/>
    <col min="290" max="512" width="9" style="3"/>
    <col min="513" max="513" width="8.625" style="3" customWidth="1"/>
    <col min="514" max="514" width="19.125" style="3" customWidth="1"/>
    <col min="515" max="520" width="5.625" style="3" customWidth="1"/>
    <col min="521" max="521" width="10.125" style="3" customWidth="1"/>
    <col min="522" max="522" width="7.75" style="3" customWidth="1"/>
    <col min="523" max="523" width="8.375" style="3" bestFit="1" customWidth="1"/>
    <col min="524" max="524" width="8.875" style="3" customWidth="1"/>
    <col min="525" max="526" width="5.625" style="3" customWidth="1"/>
    <col min="527" max="527" width="7.625" style="3" customWidth="1"/>
    <col min="528" max="528" width="7.25" style="3" customWidth="1"/>
    <col min="529" max="529" width="5.875" style="3" customWidth="1"/>
    <col min="530" max="542" width="5.625" style="3" customWidth="1"/>
    <col min="543" max="543" width="8" style="3" customWidth="1"/>
    <col min="544" max="544" width="8.75" style="3" customWidth="1"/>
    <col min="545" max="545" width="12.875" style="3" customWidth="1"/>
    <col min="546" max="768" width="9" style="3"/>
    <col min="769" max="769" width="8.625" style="3" customWidth="1"/>
    <col min="770" max="770" width="19.125" style="3" customWidth="1"/>
    <col min="771" max="776" width="5.625" style="3" customWidth="1"/>
    <col min="777" max="777" width="10.125" style="3" customWidth="1"/>
    <col min="778" max="778" width="7.75" style="3" customWidth="1"/>
    <col min="779" max="779" width="8.375" style="3" bestFit="1" customWidth="1"/>
    <col min="780" max="780" width="8.875" style="3" customWidth="1"/>
    <col min="781" max="782" width="5.625" style="3" customWidth="1"/>
    <col min="783" max="783" width="7.625" style="3" customWidth="1"/>
    <col min="784" max="784" width="7.25" style="3" customWidth="1"/>
    <col min="785" max="785" width="5.875" style="3" customWidth="1"/>
    <col min="786" max="798" width="5.625" style="3" customWidth="1"/>
    <col min="799" max="799" width="8" style="3" customWidth="1"/>
    <col min="800" max="800" width="8.75" style="3" customWidth="1"/>
    <col min="801" max="801" width="12.875" style="3" customWidth="1"/>
    <col min="802" max="1024" width="9" style="3"/>
    <col min="1025" max="1025" width="8.625" style="3" customWidth="1"/>
    <col min="1026" max="1026" width="19.125" style="3" customWidth="1"/>
    <col min="1027" max="1032" width="5.625" style="3" customWidth="1"/>
    <col min="1033" max="1033" width="10.125" style="3" customWidth="1"/>
    <col min="1034" max="1034" width="7.75" style="3" customWidth="1"/>
    <col min="1035" max="1035" width="8.375" style="3" bestFit="1" customWidth="1"/>
    <col min="1036" max="1036" width="8.875" style="3" customWidth="1"/>
    <col min="1037" max="1038" width="5.625" style="3" customWidth="1"/>
    <col min="1039" max="1039" width="7.625" style="3" customWidth="1"/>
    <col min="1040" max="1040" width="7.25" style="3" customWidth="1"/>
    <col min="1041" max="1041" width="5.875" style="3" customWidth="1"/>
    <col min="1042" max="1054" width="5.625" style="3" customWidth="1"/>
    <col min="1055" max="1055" width="8" style="3" customWidth="1"/>
    <col min="1056" max="1056" width="8.75" style="3" customWidth="1"/>
    <col min="1057" max="1057" width="12.875" style="3" customWidth="1"/>
    <col min="1058" max="1280" width="9" style="3"/>
    <col min="1281" max="1281" width="8.625" style="3" customWidth="1"/>
    <col min="1282" max="1282" width="19.125" style="3" customWidth="1"/>
    <col min="1283" max="1288" width="5.625" style="3" customWidth="1"/>
    <col min="1289" max="1289" width="10.125" style="3" customWidth="1"/>
    <col min="1290" max="1290" width="7.75" style="3" customWidth="1"/>
    <col min="1291" max="1291" width="8.375" style="3" bestFit="1" customWidth="1"/>
    <col min="1292" max="1292" width="8.875" style="3" customWidth="1"/>
    <col min="1293" max="1294" width="5.625" style="3" customWidth="1"/>
    <col min="1295" max="1295" width="7.625" style="3" customWidth="1"/>
    <col min="1296" max="1296" width="7.25" style="3" customWidth="1"/>
    <col min="1297" max="1297" width="5.875" style="3" customWidth="1"/>
    <col min="1298" max="1310" width="5.625" style="3" customWidth="1"/>
    <col min="1311" max="1311" width="8" style="3" customWidth="1"/>
    <col min="1312" max="1312" width="8.75" style="3" customWidth="1"/>
    <col min="1313" max="1313" width="12.875" style="3" customWidth="1"/>
    <col min="1314" max="1536" width="9" style="3"/>
    <col min="1537" max="1537" width="8.625" style="3" customWidth="1"/>
    <col min="1538" max="1538" width="19.125" style="3" customWidth="1"/>
    <col min="1539" max="1544" width="5.625" style="3" customWidth="1"/>
    <col min="1545" max="1545" width="10.125" style="3" customWidth="1"/>
    <col min="1546" max="1546" width="7.75" style="3" customWidth="1"/>
    <col min="1547" max="1547" width="8.375" style="3" bestFit="1" customWidth="1"/>
    <col min="1548" max="1548" width="8.875" style="3" customWidth="1"/>
    <col min="1549" max="1550" width="5.625" style="3" customWidth="1"/>
    <col min="1551" max="1551" width="7.625" style="3" customWidth="1"/>
    <col min="1552" max="1552" width="7.25" style="3" customWidth="1"/>
    <col min="1553" max="1553" width="5.875" style="3" customWidth="1"/>
    <col min="1554" max="1566" width="5.625" style="3" customWidth="1"/>
    <col min="1567" max="1567" width="8" style="3" customWidth="1"/>
    <col min="1568" max="1568" width="8.75" style="3" customWidth="1"/>
    <col min="1569" max="1569" width="12.875" style="3" customWidth="1"/>
    <col min="1570" max="1792" width="9" style="3"/>
    <col min="1793" max="1793" width="8.625" style="3" customWidth="1"/>
    <col min="1794" max="1794" width="19.125" style="3" customWidth="1"/>
    <col min="1795" max="1800" width="5.625" style="3" customWidth="1"/>
    <col min="1801" max="1801" width="10.125" style="3" customWidth="1"/>
    <col min="1802" max="1802" width="7.75" style="3" customWidth="1"/>
    <col min="1803" max="1803" width="8.375" style="3" bestFit="1" customWidth="1"/>
    <col min="1804" max="1804" width="8.875" style="3" customWidth="1"/>
    <col min="1805" max="1806" width="5.625" style="3" customWidth="1"/>
    <col min="1807" max="1807" width="7.625" style="3" customWidth="1"/>
    <col min="1808" max="1808" width="7.25" style="3" customWidth="1"/>
    <col min="1809" max="1809" width="5.875" style="3" customWidth="1"/>
    <col min="1810" max="1822" width="5.625" style="3" customWidth="1"/>
    <col min="1823" max="1823" width="8" style="3" customWidth="1"/>
    <col min="1824" max="1824" width="8.75" style="3" customWidth="1"/>
    <col min="1825" max="1825" width="12.875" style="3" customWidth="1"/>
    <col min="1826" max="2048" width="9" style="3"/>
    <col min="2049" max="2049" width="8.625" style="3" customWidth="1"/>
    <col min="2050" max="2050" width="19.125" style="3" customWidth="1"/>
    <col min="2051" max="2056" width="5.625" style="3" customWidth="1"/>
    <col min="2057" max="2057" width="10.125" style="3" customWidth="1"/>
    <col min="2058" max="2058" width="7.75" style="3" customWidth="1"/>
    <col min="2059" max="2059" width="8.375" style="3" bestFit="1" customWidth="1"/>
    <col min="2060" max="2060" width="8.875" style="3" customWidth="1"/>
    <col min="2061" max="2062" width="5.625" style="3" customWidth="1"/>
    <col min="2063" max="2063" width="7.625" style="3" customWidth="1"/>
    <col min="2064" max="2064" width="7.25" style="3" customWidth="1"/>
    <col min="2065" max="2065" width="5.875" style="3" customWidth="1"/>
    <col min="2066" max="2078" width="5.625" style="3" customWidth="1"/>
    <col min="2079" max="2079" width="8" style="3" customWidth="1"/>
    <col min="2080" max="2080" width="8.75" style="3" customWidth="1"/>
    <col min="2081" max="2081" width="12.875" style="3" customWidth="1"/>
    <col min="2082" max="2304" width="9" style="3"/>
    <col min="2305" max="2305" width="8.625" style="3" customWidth="1"/>
    <col min="2306" max="2306" width="19.125" style="3" customWidth="1"/>
    <col min="2307" max="2312" width="5.625" style="3" customWidth="1"/>
    <col min="2313" max="2313" width="10.125" style="3" customWidth="1"/>
    <col min="2314" max="2314" width="7.75" style="3" customWidth="1"/>
    <col min="2315" max="2315" width="8.375" style="3" bestFit="1" customWidth="1"/>
    <col min="2316" max="2316" width="8.875" style="3" customWidth="1"/>
    <col min="2317" max="2318" width="5.625" style="3" customWidth="1"/>
    <col min="2319" max="2319" width="7.625" style="3" customWidth="1"/>
    <col min="2320" max="2320" width="7.25" style="3" customWidth="1"/>
    <col min="2321" max="2321" width="5.875" style="3" customWidth="1"/>
    <col min="2322" max="2334" width="5.625" style="3" customWidth="1"/>
    <col min="2335" max="2335" width="8" style="3" customWidth="1"/>
    <col min="2336" max="2336" width="8.75" style="3" customWidth="1"/>
    <col min="2337" max="2337" width="12.875" style="3" customWidth="1"/>
    <col min="2338" max="2560" width="9" style="3"/>
    <col min="2561" max="2561" width="8.625" style="3" customWidth="1"/>
    <col min="2562" max="2562" width="19.125" style="3" customWidth="1"/>
    <col min="2563" max="2568" width="5.625" style="3" customWidth="1"/>
    <col min="2569" max="2569" width="10.125" style="3" customWidth="1"/>
    <col min="2570" max="2570" width="7.75" style="3" customWidth="1"/>
    <col min="2571" max="2571" width="8.375" style="3" bestFit="1" customWidth="1"/>
    <col min="2572" max="2572" width="8.875" style="3" customWidth="1"/>
    <col min="2573" max="2574" width="5.625" style="3" customWidth="1"/>
    <col min="2575" max="2575" width="7.625" style="3" customWidth="1"/>
    <col min="2576" max="2576" width="7.25" style="3" customWidth="1"/>
    <col min="2577" max="2577" width="5.875" style="3" customWidth="1"/>
    <col min="2578" max="2590" width="5.625" style="3" customWidth="1"/>
    <col min="2591" max="2591" width="8" style="3" customWidth="1"/>
    <col min="2592" max="2592" width="8.75" style="3" customWidth="1"/>
    <col min="2593" max="2593" width="12.875" style="3" customWidth="1"/>
    <col min="2594" max="2816" width="9" style="3"/>
    <col min="2817" max="2817" width="8.625" style="3" customWidth="1"/>
    <col min="2818" max="2818" width="19.125" style="3" customWidth="1"/>
    <col min="2819" max="2824" width="5.625" style="3" customWidth="1"/>
    <col min="2825" max="2825" width="10.125" style="3" customWidth="1"/>
    <col min="2826" max="2826" width="7.75" style="3" customWidth="1"/>
    <col min="2827" max="2827" width="8.375" style="3" bestFit="1" customWidth="1"/>
    <col min="2828" max="2828" width="8.875" style="3" customWidth="1"/>
    <col min="2829" max="2830" width="5.625" style="3" customWidth="1"/>
    <col min="2831" max="2831" width="7.625" style="3" customWidth="1"/>
    <col min="2832" max="2832" width="7.25" style="3" customWidth="1"/>
    <col min="2833" max="2833" width="5.875" style="3" customWidth="1"/>
    <col min="2834" max="2846" width="5.625" style="3" customWidth="1"/>
    <col min="2847" max="2847" width="8" style="3" customWidth="1"/>
    <col min="2848" max="2848" width="8.75" style="3" customWidth="1"/>
    <col min="2849" max="2849" width="12.875" style="3" customWidth="1"/>
    <col min="2850" max="3072" width="9" style="3"/>
    <col min="3073" max="3073" width="8.625" style="3" customWidth="1"/>
    <col min="3074" max="3074" width="19.125" style="3" customWidth="1"/>
    <col min="3075" max="3080" width="5.625" style="3" customWidth="1"/>
    <col min="3081" max="3081" width="10.125" style="3" customWidth="1"/>
    <col min="3082" max="3082" width="7.75" style="3" customWidth="1"/>
    <col min="3083" max="3083" width="8.375" style="3" bestFit="1" customWidth="1"/>
    <col min="3084" max="3084" width="8.875" style="3" customWidth="1"/>
    <col min="3085" max="3086" width="5.625" style="3" customWidth="1"/>
    <col min="3087" max="3087" width="7.625" style="3" customWidth="1"/>
    <col min="3088" max="3088" width="7.25" style="3" customWidth="1"/>
    <col min="3089" max="3089" width="5.875" style="3" customWidth="1"/>
    <col min="3090" max="3102" width="5.625" style="3" customWidth="1"/>
    <col min="3103" max="3103" width="8" style="3" customWidth="1"/>
    <col min="3104" max="3104" width="8.75" style="3" customWidth="1"/>
    <col min="3105" max="3105" width="12.875" style="3" customWidth="1"/>
    <col min="3106" max="3328" width="9" style="3"/>
    <col min="3329" max="3329" width="8.625" style="3" customWidth="1"/>
    <col min="3330" max="3330" width="19.125" style="3" customWidth="1"/>
    <col min="3331" max="3336" width="5.625" style="3" customWidth="1"/>
    <col min="3337" max="3337" width="10.125" style="3" customWidth="1"/>
    <col min="3338" max="3338" width="7.75" style="3" customWidth="1"/>
    <col min="3339" max="3339" width="8.375" style="3" bestFit="1" customWidth="1"/>
    <col min="3340" max="3340" width="8.875" style="3" customWidth="1"/>
    <col min="3341" max="3342" width="5.625" style="3" customWidth="1"/>
    <col min="3343" max="3343" width="7.625" style="3" customWidth="1"/>
    <col min="3344" max="3344" width="7.25" style="3" customWidth="1"/>
    <col min="3345" max="3345" width="5.875" style="3" customWidth="1"/>
    <col min="3346" max="3358" width="5.625" style="3" customWidth="1"/>
    <col min="3359" max="3359" width="8" style="3" customWidth="1"/>
    <col min="3360" max="3360" width="8.75" style="3" customWidth="1"/>
    <col min="3361" max="3361" width="12.875" style="3" customWidth="1"/>
    <col min="3362" max="3584" width="9" style="3"/>
    <col min="3585" max="3585" width="8.625" style="3" customWidth="1"/>
    <col min="3586" max="3586" width="19.125" style="3" customWidth="1"/>
    <col min="3587" max="3592" width="5.625" style="3" customWidth="1"/>
    <col min="3593" max="3593" width="10.125" style="3" customWidth="1"/>
    <col min="3594" max="3594" width="7.75" style="3" customWidth="1"/>
    <col min="3595" max="3595" width="8.375" style="3" bestFit="1" customWidth="1"/>
    <col min="3596" max="3596" width="8.875" style="3" customWidth="1"/>
    <col min="3597" max="3598" width="5.625" style="3" customWidth="1"/>
    <col min="3599" max="3599" width="7.625" style="3" customWidth="1"/>
    <col min="3600" max="3600" width="7.25" style="3" customWidth="1"/>
    <col min="3601" max="3601" width="5.875" style="3" customWidth="1"/>
    <col min="3602" max="3614" width="5.625" style="3" customWidth="1"/>
    <col min="3615" max="3615" width="8" style="3" customWidth="1"/>
    <col min="3616" max="3616" width="8.75" style="3" customWidth="1"/>
    <col min="3617" max="3617" width="12.875" style="3" customWidth="1"/>
    <col min="3618" max="3840" width="9" style="3"/>
    <col min="3841" max="3841" width="8.625" style="3" customWidth="1"/>
    <col min="3842" max="3842" width="19.125" style="3" customWidth="1"/>
    <col min="3843" max="3848" width="5.625" style="3" customWidth="1"/>
    <col min="3849" max="3849" width="10.125" style="3" customWidth="1"/>
    <col min="3850" max="3850" width="7.75" style="3" customWidth="1"/>
    <col min="3851" max="3851" width="8.375" style="3" bestFit="1" customWidth="1"/>
    <col min="3852" max="3852" width="8.875" style="3" customWidth="1"/>
    <col min="3853" max="3854" width="5.625" style="3" customWidth="1"/>
    <col min="3855" max="3855" width="7.625" style="3" customWidth="1"/>
    <col min="3856" max="3856" width="7.25" style="3" customWidth="1"/>
    <col min="3857" max="3857" width="5.875" style="3" customWidth="1"/>
    <col min="3858" max="3870" width="5.625" style="3" customWidth="1"/>
    <col min="3871" max="3871" width="8" style="3" customWidth="1"/>
    <col min="3872" max="3872" width="8.75" style="3" customWidth="1"/>
    <col min="3873" max="3873" width="12.875" style="3" customWidth="1"/>
    <col min="3874" max="4096" width="9" style="3"/>
    <col min="4097" max="4097" width="8.625" style="3" customWidth="1"/>
    <col min="4098" max="4098" width="19.125" style="3" customWidth="1"/>
    <col min="4099" max="4104" width="5.625" style="3" customWidth="1"/>
    <col min="4105" max="4105" width="10.125" style="3" customWidth="1"/>
    <col min="4106" max="4106" width="7.75" style="3" customWidth="1"/>
    <col min="4107" max="4107" width="8.375" style="3" bestFit="1" customWidth="1"/>
    <col min="4108" max="4108" width="8.875" style="3" customWidth="1"/>
    <col min="4109" max="4110" width="5.625" style="3" customWidth="1"/>
    <col min="4111" max="4111" width="7.625" style="3" customWidth="1"/>
    <col min="4112" max="4112" width="7.25" style="3" customWidth="1"/>
    <col min="4113" max="4113" width="5.875" style="3" customWidth="1"/>
    <col min="4114" max="4126" width="5.625" style="3" customWidth="1"/>
    <col min="4127" max="4127" width="8" style="3" customWidth="1"/>
    <col min="4128" max="4128" width="8.75" style="3" customWidth="1"/>
    <col min="4129" max="4129" width="12.875" style="3" customWidth="1"/>
    <col min="4130" max="4352" width="9" style="3"/>
    <col min="4353" max="4353" width="8.625" style="3" customWidth="1"/>
    <col min="4354" max="4354" width="19.125" style="3" customWidth="1"/>
    <col min="4355" max="4360" width="5.625" style="3" customWidth="1"/>
    <col min="4361" max="4361" width="10.125" style="3" customWidth="1"/>
    <col min="4362" max="4362" width="7.75" style="3" customWidth="1"/>
    <col min="4363" max="4363" width="8.375" style="3" bestFit="1" customWidth="1"/>
    <col min="4364" max="4364" width="8.875" style="3" customWidth="1"/>
    <col min="4365" max="4366" width="5.625" style="3" customWidth="1"/>
    <col min="4367" max="4367" width="7.625" style="3" customWidth="1"/>
    <col min="4368" max="4368" width="7.25" style="3" customWidth="1"/>
    <col min="4369" max="4369" width="5.875" style="3" customWidth="1"/>
    <col min="4370" max="4382" width="5.625" style="3" customWidth="1"/>
    <col min="4383" max="4383" width="8" style="3" customWidth="1"/>
    <col min="4384" max="4384" width="8.75" style="3" customWidth="1"/>
    <col min="4385" max="4385" width="12.875" style="3" customWidth="1"/>
    <col min="4386" max="4608" width="9" style="3"/>
    <col min="4609" max="4609" width="8.625" style="3" customWidth="1"/>
    <col min="4610" max="4610" width="19.125" style="3" customWidth="1"/>
    <col min="4611" max="4616" width="5.625" style="3" customWidth="1"/>
    <col min="4617" max="4617" width="10.125" style="3" customWidth="1"/>
    <col min="4618" max="4618" width="7.75" style="3" customWidth="1"/>
    <col min="4619" max="4619" width="8.375" style="3" bestFit="1" customWidth="1"/>
    <col min="4620" max="4620" width="8.875" style="3" customWidth="1"/>
    <col min="4621" max="4622" width="5.625" style="3" customWidth="1"/>
    <col min="4623" max="4623" width="7.625" style="3" customWidth="1"/>
    <col min="4624" max="4624" width="7.25" style="3" customWidth="1"/>
    <col min="4625" max="4625" width="5.875" style="3" customWidth="1"/>
    <col min="4626" max="4638" width="5.625" style="3" customWidth="1"/>
    <col min="4639" max="4639" width="8" style="3" customWidth="1"/>
    <col min="4640" max="4640" width="8.75" style="3" customWidth="1"/>
    <col min="4641" max="4641" width="12.875" style="3" customWidth="1"/>
    <col min="4642" max="4864" width="9" style="3"/>
    <col min="4865" max="4865" width="8.625" style="3" customWidth="1"/>
    <col min="4866" max="4866" width="19.125" style="3" customWidth="1"/>
    <col min="4867" max="4872" width="5.625" style="3" customWidth="1"/>
    <col min="4873" max="4873" width="10.125" style="3" customWidth="1"/>
    <col min="4874" max="4874" width="7.75" style="3" customWidth="1"/>
    <col min="4875" max="4875" width="8.375" style="3" bestFit="1" customWidth="1"/>
    <col min="4876" max="4876" width="8.875" style="3" customWidth="1"/>
    <col min="4877" max="4878" width="5.625" style="3" customWidth="1"/>
    <col min="4879" max="4879" width="7.625" style="3" customWidth="1"/>
    <col min="4880" max="4880" width="7.25" style="3" customWidth="1"/>
    <col min="4881" max="4881" width="5.875" style="3" customWidth="1"/>
    <col min="4882" max="4894" width="5.625" style="3" customWidth="1"/>
    <col min="4895" max="4895" width="8" style="3" customWidth="1"/>
    <col min="4896" max="4896" width="8.75" style="3" customWidth="1"/>
    <col min="4897" max="4897" width="12.875" style="3" customWidth="1"/>
    <col min="4898" max="5120" width="9" style="3"/>
    <col min="5121" max="5121" width="8.625" style="3" customWidth="1"/>
    <col min="5122" max="5122" width="19.125" style="3" customWidth="1"/>
    <col min="5123" max="5128" width="5.625" style="3" customWidth="1"/>
    <col min="5129" max="5129" width="10.125" style="3" customWidth="1"/>
    <col min="5130" max="5130" width="7.75" style="3" customWidth="1"/>
    <col min="5131" max="5131" width="8.375" style="3" bestFit="1" customWidth="1"/>
    <col min="5132" max="5132" width="8.875" style="3" customWidth="1"/>
    <col min="5133" max="5134" width="5.625" style="3" customWidth="1"/>
    <col min="5135" max="5135" width="7.625" style="3" customWidth="1"/>
    <col min="5136" max="5136" width="7.25" style="3" customWidth="1"/>
    <col min="5137" max="5137" width="5.875" style="3" customWidth="1"/>
    <col min="5138" max="5150" width="5.625" style="3" customWidth="1"/>
    <col min="5151" max="5151" width="8" style="3" customWidth="1"/>
    <col min="5152" max="5152" width="8.75" style="3" customWidth="1"/>
    <col min="5153" max="5153" width="12.875" style="3" customWidth="1"/>
    <col min="5154" max="5376" width="9" style="3"/>
    <col min="5377" max="5377" width="8.625" style="3" customWidth="1"/>
    <col min="5378" max="5378" width="19.125" style="3" customWidth="1"/>
    <col min="5379" max="5384" width="5.625" style="3" customWidth="1"/>
    <col min="5385" max="5385" width="10.125" style="3" customWidth="1"/>
    <col min="5386" max="5386" width="7.75" style="3" customWidth="1"/>
    <col min="5387" max="5387" width="8.375" style="3" bestFit="1" customWidth="1"/>
    <col min="5388" max="5388" width="8.875" style="3" customWidth="1"/>
    <col min="5389" max="5390" width="5.625" style="3" customWidth="1"/>
    <col min="5391" max="5391" width="7.625" style="3" customWidth="1"/>
    <col min="5392" max="5392" width="7.25" style="3" customWidth="1"/>
    <col min="5393" max="5393" width="5.875" style="3" customWidth="1"/>
    <col min="5394" max="5406" width="5.625" style="3" customWidth="1"/>
    <col min="5407" max="5407" width="8" style="3" customWidth="1"/>
    <col min="5408" max="5408" width="8.75" style="3" customWidth="1"/>
    <col min="5409" max="5409" width="12.875" style="3" customWidth="1"/>
    <col min="5410" max="5632" width="9" style="3"/>
    <col min="5633" max="5633" width="8.625" style="3" customWidth="1"/>
    <col min="5634" max="5634" width="19.125" style="3" customWidth="1"/>
    <col min="5635" max="5640" width="5.625" style="3" customWidth="1"/>
    <col min="5641" max="5641" width="10.125" style="3" customWidth="1"/>
    <col min="5642" max="5642" width="7.75" style="3" customWidth="1"/>
    <col min="5643" max="5643" width="8.375" style="3" bestFit="1" customWidth="1"/>
    <col min="5644" max="5644" width="8.875" style="3" customWidth="1"/>
    <col min="5645" max="5646" width="5.625" style="3" customWidth="1"/>
    <col min="5647" max="5647" width="7.625" style="3" customWidth="1"/>
    <col min="5648" max="5648" width="7.25" style="3" customWidth="1"/>
    <col min="5649" max="5649" width="5.875" style="3" customWidth="1"/>
    <col min="5650" max="5662" width="5.625" style="3" customWidth="1"/>
    <col min="5663" max="5663" width="8" style="3" customWidth="1"/>
    <col min="5664" max="5664" width="8.75" style="3" customWidth="1"/>
    <col min="5665" max="5665" width="12.875" style="3" customWidth="1"/>
    <col min="5666" max="5888" width="9" style="3"/>
    <col min="5889" max="5889" width="8.625" style="3" customWidth="1"/>
    <col min="5890" max="5890" width="19.125" style="3" customWidth="1"/>
    <col min="5891" max="5896" width="5.625" style="3" customWidth="1"/>
    <col min="5897" max="5897" width="10.125" style="3" customWidth="1"/>
    <col min="5898" max="5898" width="7.75" style="3" customWidth="1"/>
    <col min="5899" max="5899" width="8.375" style="3" bestFit="1" customWidth="1"/>
    <col min="5900" max="5900" width="8.875" style="3" customWidth="1"/>
    <col min="5901" max="5902" width="5.625" style="3" customWidth="1"/>
    <col min="5903" max="5903" width="7.625" style="3" customWidth="1"/>
    <col min="5904" max="5904" width="7.25" style="3" customWidth="1"/>
    <col min="5905" max="5905" width="5.875" style="3" customWidth="1"/>
    <col min="5906" max="5918" width="5.625" style="3" customWidth="1"/>
    <col min="5919" max="5919" width="8" style="3" customWidth="1"/>
    <col min="5920" max="5920" width="8.75" style="3" customWidth="1"/>
    <col min="5921" max="5921" width="12.875" style="3" customWidth="1"/>
    <col min="5922" max="6144" width="9" style="3"/>
    <col min="6145" max="6145" width="8.625" style="3" customWidth="1"/>
    <col min="6146" max="6146" width="19.125" style="3" customWidth="1"/>
    <col min="6147" max="6152" width="5.625" style="3" customWidth="1"/>
    <col min="6153" max="6153" width="10.125" style="3" customWidth="1"/>
    <col min="6154" max="6154" width="7.75" style="3" customWidth="1"/>
    <col min="6155" max="6155" width="8.375" style="3" bestFit="1" customWidth="1"/>
    <col min="6156" max="6156" width="8.875" style="3" customWidth="1"/>
    <col min="6157" max="6158" width="5.625" style="3" customWidth="1"/>
    <col min="6159" max="6159" width="7.625" style="3" customWidth="1"/>
    <col min="6160" max="6160" width="7.25" style="3" customWidth="1"/>
    <col min="6161" max="6161" width="5.875" style="3" customWidth="1"/>
    <col min="6162" max="6174" width="5.625" style="3" customWidth="1"/>
    <col min="6175" max="6175" width="8" style="3" customWidth="1"/>
    <col min="6176" max="6176" width="8.75" style="3" customWidth="1"/>
    <col min="6177" max="6177" width="12.875" style="3" customWidth="1"/>
    <col min="6178" max="6400" width="9" style="3"/>
    <col min="6401" max="6401" width="8.625" style="3" customWidth="1"/>
    <col min="6402" max="6402" width="19.125" style="3" customWidth="1"/>
    <col min="6403" max="6408" width="5.625" style="3" customWidth="1"/>
    <col min="6409" max="6409" width="10.125" style="3" customWidth="1"/>
    <col min="6410" max="6410" width="7.75" style="3" customWidth="1"/>
    <col min="6411" max="6411" width="8.375" style="3" bestFit="1" customWidth="1"/>
    <col min="6412" max="6412" width="8.875" style="3" customWidth="1"/>
    <col min="6413" max="6414" width="5.625" style="3" customWidth="1"/>
    <col min="6415" max="6415" width="7.625" style="3" customWidth="1"/>
    <col min="6416" max="6416" width="7.25" style="3" customWidth="1"/>
    <col min="6417" max="6417" width="5.875" style="3" customWidth="1"/>
    <col min="6418" max="6430" width="5.625" style="3" customWidth="1"/>
    <col min="6431" max="6431" width="8" style="3" customWidth="1"/>
    <col min="6432" max="6432" width="8.75" style="3" customWidth="1"/>
    <col min="6433" max="6433" width="12.875" style="3" customWidth="1"/>
    <col min="6434" max="6656" width="9" style="3"/>
    <col min="6657" max="6657" width="8.625" style="3" customWidth="1"/>
    <col min="6658" max="6658" width="19.125" style="3" customWidth="1"/>
    <col min="6659" max="6664" width="5.625" style="3" customWidth="1"/>
    <col min="6665" max="6665" width="10.125" style="3" customWidth="1"/>
    <col min="6666" max="6666" width="7.75" style="3" customWidth="1"/>
    <col min="6667" max="6667" width="8.375" style="3" bestFit="1" customWidth="1"/>
    <col min="6668" max="6668" width="8.875" style="3" customWidth="1"/>
    <col min="6669" max="6670" width="5.625" style="3" customWidth="1"/>
    <col min="6671" max="6671" width="7.625" style="3" customWidth="1"/>
    <col min="6672" max="6672" width="7.25" style="3" customWidth="1"/>
    <col min="6673" max="6673" width="5.875" style="3" customWidth="1"/>
    <col min="6674" max="6686" width="5.625" style="3" customWidth="1"/>
    <col min="6687" max="6687" width="8" style="3" customWidth="1"/>
    <col min="6688" max="6688" width="8.75" style="3" customWidth="1"/>
    <col min="6689" max="6689" width="12.875" style="3" customWidth="1"/>
    <col min="6690" max="6912" width="9" style="3"/>
    <col min="6913" max="6913" width="8.625" style="3" customWidth="1"/>
    <col min="6914" max="6914" width="19.125" style="3" customWidth="1"/>
    <col min="6915" max="6920" width="5.625" style="3" customWidth="1"/>
    <col min="6921" max="6921" width="10.125" style="3" customWidth="1"/>
    <col min="6922" max="6922" width="7.75" style="3" customWidth="1"/>
    <col min="6923" max="6923" width="8.375" style="3" bestFit="1" customWidth="1"/>
    <col min="6924" max="6924" width="8.875" style="3" customWidth="1"/>
    <col min="6925" max="6926" width="5.625" style="3" customWidth="1"/>
    <col min="6927" max="6927" width="7.625" style="3" customWidth="1"/>
    <col min="6928" max="6928" width="7.25" style="3" customWidth="1"/>
    <col min="6929" max="6929" width="5.875" style="3" customWidth="1"/>
    <col min="6930" max="6942" width="5.625" style="3" customWidth="1"/>
    <col min="6943" max="6943" width="8" style="3" customWidth="1"/>
    <col min="6944" max="6944" width="8.75" style="3" customWidth="1"/>
    <col min="6945" max="6945" width="12.875" style="3" customWidth="1"/>
    <col min="6946" max="7168" width="9" style="3"/>
    <col min="7169" max="7169" width="8.625" style="3" customWidth="1"/>
    <col min="7170" max="7170" width="19.125" style="3" customWidth="1"/>
    <col min="7171" max="7176" width="5.625" style="3" customWidth="1"/>
    <col min="7177" max="7177" width="10.125" style="3" customWidth="1"/>
    <col min="7178" max="7178" width="7.75" style="3" customWidth="1"/>
    <col min="7179" max="7179" width="8.375" style="3" bestFit="1" customWidth="1"/>
    <col min="7180" max="7180" width="8.875" style="3" customWidth="1"/>
    <col min="7181" max="7182" width="5.625" style="3" customWidth="1"/>
    <col min="7183" max="7183" width="7.625" style="3" customWidth="1"/>
    <col min="7184" max="7184" width="7.25" style="3" customWidth="1"/>
    <col min="7185" max="7185" width="5.875" style="3" customWidth="1"/>
    <col min="7186" max="7198" width="5.625" style="3" customWidth="1"/>
    <col min="7199" max="7199" width="8" style="3" customWidth="1"/>
    <col min="7200" max="7200" width="8.75" style="3" customWidth="1"/>
    <col min="7201" max="7201" width="12.875" style="3" customWidth="1"/>
    <col min="7202" max="7424" width="9" style="3"/>
    <col min="7425" max="7425" width="8.625" style="3" customWidth="1"/>
    <col min="7426" max="7426" width="19.125" style="3" customWidth="1"/>
    <col min="7427" max="7432" width="5.625" style="3" customWidth="1"/>
    <col min="7433" max="7433" width="10.125" style="3" customWidth="1"/>
    <col min="7434" max="7434" width="7.75" style="3" customWidth="1"/>
    <col min="7435" max="7435" width="8.375" style="3" bestFit="1" customWidth="1"/>
    <col min="7436" max="7436" width="8.875" style="3" customWidth="1"/>
    <col min="7437" max="7438" width="5.625" style="3" customWidth="1"/>
    <col min="7439" max="7439" width="7.625" style="3" customWidth="1"/>
    <col min="7440" max="7440" width="7.25" style="3" customWidth="1"/>
    <col min="7441" max="7441" width="5.875" style="3" customWidth="1"/>
    <col min="7442" max="7454" width="5.625" style="3" customWidth="1"/>
    <col min="7455" max="7455" width="8" style="3" customWidth="1"/>
    <col min="7456" max="7456" width="8.75" style="3" customWidth="1"/>
    <col min="7457" max="7457" width="12.875" style="3" customWidth="1"/>
    <col min="7458" max="7680" width="9" style="3"/>
    <col min="7681" max="7681" width="8.625" style="3" customWidth="1"/>
    <col min="7682" max="7682" width="19.125" style="3" customWidth="1"/>
    <col min="7683" max="7688" width="5.625" style="3" customWidth="1"/>
    <col min="7689" max="7689" width="10.125" style="3" customWidth="1"/>
    <col min="7690" max="7690" width="7.75" style="3" customWidth="1"/>
    <col min="7691" max="7691" width="8.375" style="3" bestFit="1" customWidth="1"/>
    <col min="7692" max="7692" width="8.875" style="3" customWidth="1"/>
    <col min="7693" max="7694" width="5.625" style="3" customWidth="1"/>
    <col min="7695" max="7695" width="7.625" style="3" customWidth="1"/>
    <col min="7696" max="7696" width="7.25" style="3" customWidth="1"/>
    <col min="7697" max="7697" width="5.875" style="3" customWidth="1"/>
    <col min="7698" max="7710" width="5.625" style="3" customWidth="1"/>
    <col min="7711" max="7711" width="8" style="3" customWidth="1"/>
    <col min="7712" max="7712" width="8.75" style="3" customWidth="1"/>
    <col min="7713" max="7713" width="12.875" style="3" customWidth="1"/>
    <col min="7714" max="7936" width="9" style="3"/>
    <col min="7937" max="7937" width="8.625" style="3" customWidth="1"/>
    <col min="7938" max="7938" width="19.125" style="3" customWidth="1"/>
    <col min="7939" max="7944" width="5.625" style="3" customWidth="1"/>
    <col min="7945" max="7945" width="10.125" style="3" customWidth="1"/>
    <col min="7946" max="7946" width="7.75" style="3" customWidth="1"/>
    <col min="7947" max="7947" width="8.375" style="3" bestFit="1" customWidth="1"/>
    <col min="7948" max="7948" width="8.875" style="3" customWidth="1"/>
    <col min="7949" max="7950" width="5.625" style="3" customWidth="1"/>
    <col min="7951" max="7951" width="7.625" style="3" customWidth="1"/>
    <col min="7952" max="7952" width="7.25" style="3" customWidth="1"/>
    <col min="7953" max="7953" width="5.875" style="3" customWidth="1"/>
    <col min="7954" max="7966" width="5.625" style="3" customWidth="1"/>
    <col min="7967" max="7967" width="8" style="3" customWidth="1"/>
    <col min="7968" max="7968" width="8.75" style="3" customWidth="1"/>
    <col min="7969" max="7969" width="12.875" style="3" customWidth="1"/>
    <col min="7970" max="8192" width="9" style="3"/>
    <col min="8193" max="8193" width="8.625" style="3" customWidth="1"/>
    <col min="8194" max="8194" width="19.125" style="3" customWidth="1"/>
    <col min="8195" max="8200" width="5.625" style="3" customWidth="1"/>
    <col min="8201" max="8201" width="10.125" style="3" customWidth="1"/>
    <col min="8202" max="8202" width="7.75" style="3" customWidth="1"/>
    <col min="8203" max="8203" width="8.375" style="3" bestFit="1" customWidth="1"/>
    <col min="8204" max="8204" width="8.875" style="3" customWidth="1"/>
    <col min="8205" max="8206" width="5.625" style="3" customWidth="1"/>
    <col min="8207" max="8207" width="7.625" style="3" customWidth="1"/>
    <col min="8208" max="8208" width="7.25" style="3" customWidth="1"/>
    <col min="8209" max="8209" width="5.875" style="3" customWidth="1"/>
    <col min="8210" max="8222" width="5.625" style="3" customWidth="1"/>
    <col min="8223" max="8223" width="8" style="3" customWidth="1"/>
    <col min="8224" max="8224" width="8.75" style="3" customWidth="1"/>
    <col min="8225" max="8225" width="12.875" style="3" customWidth="1"/>
    <col min="8226" max="8448" width="9" style="3"/>
    <col min="8449" max="8449" width="8.625" style="3" customWidth="1"/>
    <col min="8450" max="8450" width="19.125" style="3" customWidth="1"/>
    <col min="8451" max="8456" width="5.625" style="3" customWidth="1"/>
    <col min="8457" max="8457" width="10.125" style="3" customWidth="1"/>
    <col min="8458" max="8458" width="7.75" style="3" customWidth="1"/>
    <col min="8459" max="8459" width="8.375" style="3" bestFit="1" customWidth="1"/>
    <col min="8460" max="8460" width="8.875" style="3" customWidth="1"/>
    <col min="8461" max="8462" width="5.625" style="3" customWidth="1"/>
    <col min="8463" max="8463" width="7.625" style="3" customWidth="1"/>
    <col min="8464" max="8464" width="7.25" style="3" customWidth="1"/>
    <col min="8465" max="8465" width="5.875" style="3" customWidth="1"/>
    <col min="8466" max="8478" width="5.625" style="3" customWidth="1"/>
    <col min="8479" max="8479" width="8" style="3" customWidth="1"/>
    <col min="8480" max="8480" width="8.75" style="3" customWidth="1"/>
    <col min="8481" max="8481" width="12.875" style="3" customWidth="1"/>
    <col min="8482" max="8704" width="9" style="3"/>
    <col min="8705" max="8705" width="8.625" style="3" customWidth="1"/>
    <col min="8706" max="8706" width="19.125" style="3" customWidth="1"/>
    <col min="8707" max="8712" width="5.625" style="3" customWidth="1"/>
    <col min="8713" max="8713" width="10.125" style="3" customWidth="1"/>
    <col min="8714" max="8714" width="7.75" style="3" customWidth="1"/>
    <col min="8715" max="8715" width="8.375" style="3" bestFit="1" customWidth="1"/>
    <col min="8716" max="8716" width="8.875" style="3" customWidth="1"/>
    <col min="8717" max="8718" width="5.625" style="3" customWidth="1"/>
    <col min="8719" max="8719" width="7.625" style="3" customWidth="1"/>
    <col min="8720" max="8720" width="7.25" style="3" customWidth="1"/>
    <col min="8721" max="8721" width="5.875" style="3" customWidth="1"/>
    <col min="8722" max="8734" width="5.625" style="3" customWidth="1"/>
    <col min="8735" max="8735" width="8" style="3" customWidth="1"/>
    <col min="8736" max="8736" width="8.75" style="3" customWidth="1"/>
    <col min="8737" max="8737" width="12.875" style="3" customWidth="1"/>
    <col min="8738" max="8960" width="9" style="3"/>
    <col min="8961" max="8961" width="8.625" style="3" customWidth="1"/>
    <col min="8962" max="8962" width="19.125" style="3" customWidth="1"/>
    <col min="8963" max="8968" width="5.625" style="3" customWidth="1"/>
    <col min="8969" max="8969" width="10.125" style="3" customWidth="1"/>
    <col min="8970" max="8970" width="7.75" style="3" customWidth="1"/>
    <col min="8971" max="8971" width="8.375" style="3" bestFit="1" customWidth="1"/>
    <col min="8972" max="8972" width="8.875" style="3" customWidth="1"/>
    <col min="8973" max="8974" width="5.625" style="3" customWidth="1"/>
    <col min="8975" max="8975" width="7.625" style="3" customWidth="1"/>
    <col min="8976" max="8976" width="7.25" style="3" customWidth="1"/>
    <col min="8977" max="8977" width="5.875" style="3" customWidth="1"/>
    <col min="8978" max="8990" width="5.625" style="3" customWidth="1"/>
    <col min="8991" max="8991" width="8" style="3" customWidth="1"/>
    <col min="8992" max="8992" width="8.75" style="3" customWidth="1"/>
    <col min="8993" max="8993" width="12.875" style="3" customWidth="1"/>
    <col min="8994" max="9216" width="9" style="3"/>
    <col min="9217" max="9217" width="8.625" style="3" customWidth="1"/>
    <col min="9218" max="9218" width="19.125" style="3" customWidth="1"/>
    <col min="9219" max="9224" width="5.625" style="3" customWidth="1"/>
    <col min="9225" max="9225" width="10.125" style="3" customWidth="1"/>
    <col min="9226" max="9226" width="7.75" style="3" customWidth="1"/>
    <col min="9227" max="9227" width="8.375" style="3" bestFit="1" customWidth="1"/>
    <col min="9228" max="9228" width="8.875" style="3" customWidth="1"/>
    <col min="9229" max="9230" width="5.625" style="3" customWidth="1"/>
    <col min="9231" max="9231" width="7.625" style="3" customWidth="1"/>
    <col min="9232" max="9232" width="7.25" style="3" customWidth="1"/>
    <col min="9233" max="9233" width="5.875" style="3" customWidth="1"/>
    <col min="9234" max="9246" width="5.625" style="3" customWidth="1"/>
    <col min="9247" max="9247" width="8" style="3" customWidth="1"/>
    <col min="9248" max="9248" width="8.75" style="3" customWidth="1"/>
    <col min="9249" max="9249" width="12.875" style="3" customWidth="1"/>
    <col min="9250" max="9472" width="9" style="3"/>
    <col min="9473" max="9473" width="8.625" style="3" customWidth="1"/>
    <col min="9474" max="9474" width="19.125" style="3" customWidth="1"/>
    <col min="9475" max="9480" width="5.625" style="3" customWidth="1"/>
    <col min="9481" max="9481" width="10.125" style="3" customWidth="1"/>
    <col min="9482" max="9482" width="7.75" style="3" customWidth="1"/>
    <col min="9483" max="9483" width="8.375" style="3" bestFit="1" customWidth="1"/>
    <col min="9484" max="9484" width="8.875" style="3" customWidth="1"/>
    <col min="9485" max="9486" width="5.625" style="3" customWidth="1"/>
    <col min="9487" max="9487" width="7.625" style="3" customWidth="1"/>
    <col min="9488" max="9488" width="7.25" style="3" customWidth="1"/>
    <col min="9489" max="9489" width="5.875" style="3" customWidth="1"/>
    <col min="9490" max="9502" width="5.625" style="3" customWidth="1"/>
    <col min="9503" max="9503" width="8" style="3" customWidth="1"/>
    <col min="9504" max="9504" width="8.75" style="3" customWidth="1"/>
    <col min="9505" max="9505" width="12.875" style="3" customWidth="1"/>
    <col min="9506" max="9728" width="9" style="3"/>
    <col min="9729" max="9729" width="8.625" style="3" customWidth="1"/>
    <col min="9730" max="9730" width="19.125" style="3" customWidth="1"/>
    <col min="9731" max="9736" width="5.625" style="3" customWidth="1"/>
    <col min="9737" max="9737" width="10.125" style="3" customWidth="1"/>
    <col min="9738" max="9738" width="7.75" style="3" customWidth="1"/>
    <col min="9739" max="9739" width="8.375" style="3" bestFit="1" customWidth="1"/>
    <col min="9740" max="9740" width="8.875" style="3" customWidth="1"/>
    <col min="9741" max="9742" width="5.625" style="3" customWidth="1"/>
    <col min="9743" max="9743" width="7.625" style="3" customWidth="1"/>
    <col min="9744" max="9744" width="7.25" style="3" customWidth="1"/>
    <col min="9745" max="9745" width="5.875" style="3" customWidth="1"/>
    <col min="9746" max="9758" width="5.625" style="3" customWidth="1"/>
    <col min="9759" max="9759" width="8" style="3" customWidth="1"/>
    <col min="9760" max="9760" width="8.75" style="3" customWidth="1"/>
    <col min="9761" max="9761" width="12.875" style="3" customWidth="1"/>
    <col min="9762" max="9984" width="9" style="3"/>
    <col min="9985" max="9985" width="8.625" style="3" customWidth="1"/>
    <col min="9986" max="9986" width="19.125" style="3" customWidth="1"/>
    <col min="9987" max="9992" width="5.625" style="3" customWidth="1"/>
    <col min="9993" max="9993" width="10.125" style="3" customWidth="1"/>
    <col min="9994" max="9994" width="7.75" style="3" customWidth="1"/>
    <col min="9995" max="9995" width="8.375" style="3" bestFit="1" customWidth="1"/>
    <col min="9996" max="9996" width="8.875" style="3" customWidth="1"/>
    <col min="9997" max="9998" width="5.625" style="3" customWidth="1"/>
    <col min="9999" max="9999" width="7.625" style="3" customWidth="1"/>
    <col min="10000" max="10000" width="7.25" style="3" customWidth="1"/>
    <col min="10001" max="10001" width="5.875" style="3" customWidth="1"/>
    <col min="10002" max="10014" width="5.625" style="3" customWidth="1"/>
    <col min="10015" max="10015" width="8" style="3" customWidth="1"/>
    <col min="10016" max="10016" width="8.75" style="3" customWidth="1"/>
    <col min="10017" max="10017" width="12.875" style="3" customWidth="1"/>
    <col min="10018" max="10240" width="9" style="3"/>
    <col min="10241" max="10241" width="8.625" style="3" customWidth="1"/>
    <col min="10242" max="10242" width="19.125" style="3" customWidth="1"/>
    <col min="10243" max="10248" width="5.625" style="3" customWidth="1"/>
    <col min="10249" max="10249" width="10.125" style="3" customWidth="1"/>
    <col min="10250" max="10250" width="7.75" style="3" customWidth="1"/>
    <col min="10251" max="10251" width="8.375" style="3" bestFit="1" customWidth="1"/>
    <col min="10252" max="10252" width="8.875" style="3" customWidth="1"/>
    <col min="10253" max="10254" width="5.625" style="3" customWidth="1"/>
    <col min="10255" max="10255" width="7.625" style="3" customWidth="1"/>
    <col min="10256" max="10256" width="7.25" style="3" customWidth="1"/>
    <col min="10257" max="10257" width="5.875" style="3" customWidth="1"/>
    <col min="10258" max="10270" width="5.625" style="3" customWidth="1"/>
    <col min="10271" max="10271" width="8" style="3" customWidth="1"/>
    <col min="10272" max="10272" width="8.75" style="3" customWidth="1"/>
    <col min="10273" max="10273" width="12.875" style="3" customWidth="1"/>
    <col min="10274" max="10496" width="9" style="3"/>
    <col min="10497" max="10497" width="8.625" style="3" customWidth="1"/>
    <col min="10498" max="10498" width="19.125" style="3" customWidth="1"/>
    <col min="10499" max="10504" width="5.625" style="3" customWidth="1"/>
    <col min="10505" max="10505" width="10.125" style="3" customWidth="1"/>
    <col min="10506" max="10506" width="7.75" style="3" customWidth="1"/>
    <col min="10507" max="10507" width="8.375" style="3" bestFit="1" customWidth="1"/>
    <col min="10508" max="10508" width="8.875" style="3" customWidth="1"/>
    <col min="10509" max="10510" width="5.625" style="3" customWidth="1"/>
    <col min="10511" max="10511" width="7.625" style="3" customWidth="1"/>
    <col min="10512" max="10512" width="7.25" style="3" customWidth="1"/>
    <col min="10513" max="10513" width="5.875" style="3" customWidth="1"/>
    <col min="10514" max="10526" width="5.625" style="3" customWidth="1"/>
    <col min="10527" max="10527" width="8" style="3" customWidth="1"/>
    <col min="10528" max="10528" width="8.75" style="3" customWidth="1"/>
    <col min="10529" max="10529" width="12.875" style="3" customWidth="1"/>
    <col min="10530" max="10752" width="9" style="3"/>
    <col min="10753" max="10753" width="8.625" style="3" customWidth="1"/>
    <col min="10754" max="10754" width="19.125" style="3" customWidth="1"/>
    <col min="10755" max="10760" width="5.625" style="3" customWidth="1"/>
    <col min="10761" max="10761" width="10.125" style="3" customWidth="1"/>
    <col min="10762" max="10762" width="7.75" style="3" customWidth="1"/>
    <col min="10763" max="10763" width="8.375" style="3" bestFit="1" customWidth="1"/>
    <col min="10764" max="10764" width="8.875" style="3" customWidth="1"/>
    <col min="10765" max="10766" width="5.625" style="3" customWidth="1"/>
    <col min="10767" max="10767" width="7.625" style="3" customWidth="1"/>
    <col min="10768" max="10768" width="7.25" style="3" customWidth="1"/>
    <col min="10769" max="10769" width="5.875" style="3" customWidth="1"/>
    <col min="10770" max="10782" width="5.625" style="3" customWidth="1"/>
    <col min="10783" max="10783" width="8" style="3" customWidth="1"/>
    <col min="10784" max="10784" width="8.75" style="3" customWidth="1"/>
    <col min="10785" max="10785" width="12.875" style="3" customWidth="1"/>
    <col min="10786" max="11008" width="9" style="3"/>
    <col min="11009" max="11009" width="8.625" style="3" customWidth="1"/>
    <col min="11010" max="11010" width="19.125" style="3" customWidth="1"/>
    <col min="11011" max="11016" width="5.625" style="3" customWidth="1"/>
    <col min="11017" max="11017" width="10.125" style="3" customWidth="1"/>
    <col min="11018" max="11018" width="7.75" style="3" customWidth="1"/>
    <col min="11019" max="11019" width="8.375" style="3" bestFit="1" customWidth="1"/>
    <col min="11020" max="11020" width="8.875" style="3" customWidth="1"/>
    <col min="11021" max="11022" width="5.625" style="3" customWidth="1"/>
    <col min="11023" max="11023" width="7.625" style="3" customWidth="1"/>
    <col min="11024" max="11024" width="7.25" style="3" customWidth="1"/>
    <col min="11025" max="11025" width="5.875" style="3" customWidth="1"/>
    <col min="11026" max="11038" width="5.625" style="3" customWidth="1"/>
    <col min="11039" max="11039" width="8" style="3" customWidth="1"/>
    <col min="11040" max="11040" width="8.75" style="3" customWidth="1"/>
    <col min="11041" max="11041" width="12.875" style="3" customWidth="1"/>
    <col min="11042" max="11264" width="9" style="3"/>
    <col min="11265" max="11265" width="8.625" style="3" customWidth="1"/>
    <col min="11266" max="11266" width="19.125" style="3" customWidth="1"/>
    <col min="11267" max="11272" width="5.625" style="3" customWidth="1"/>
    <col min="11273" max="11273" width="10.125" style="3" customWidth="1"/>
    <col min="11274" max="11274" width="7.75" style="3" customWidth="1"/>
    <col min="11275" max="11275" width="8.375" style="3" bestFit="1" customWidth="1"/>
    <col min="11276" max="11276" width="8.875" style="3" customWidth="1"/>
    <col min="11277" max="11278" width="5.625" style="3" customWidth="1"/>
    <col min="11279" max="11279" width="7.625" style="3" customWidth="1"/>
    <col min="11280" max="11280" width="7.25" style="3" customWidth="1"/>
    <col min="11281" max="11281" width="5.875" style="3" customWidth="1"/>
    <col min="11282" max="11294" width="5.625" style="3" customWidth="1"/>
    <col min="11295" max="11295" width="8" style="3" customWidth="1"/>
    <col min="11296" max="11296" width="8.75" style="3" customWidth="1"/>
    <col min="11297" max="11297" width="12.875" style="3" customWidth="1"/>
    <col min="11298" max="11520" width="9" style="3"/>
    <col min="11521" max="11521" width="8.625" style="3" customWidth="1"/>
    <col min="11522" max="11522" width="19.125" style="3" customWidth="1"/>
    <col min="11523" max="11528" width="5.625" style="3" customWidth="1"/>
    <col min="11529" max="11529" width="10.125" style="3" customWidth="1"/>
    <col min="11530" max="11530" width="7.75" style="3" customWidth="1"/>
    <col min="11531" max="11531" width="8.375" style="3" bestFit="1" customWidth="1"/>
    <col min="11532" max="11532" width="8.875" style="3" customWidth="1"/>
    <col min="11533" max="11534" width="5.625" style="3" customWidth="1"/>
    <col min="11535" max="11535" width="7.625" style="3" customWidth="1"/>
    <col min="11536" max="11536" width="7.25" style="3" customWidth="1"/>
    <col min="11537" max="11537" width="5.875" style="3" customWidth="1"/>
    <col min="11538" max="11550" width="5.625" style="3" customWidth="1"/>
    <col min="11551" max="11551" width="8" style="3" customWidth="1"/>
    <col min="11552" max="11552" width="8.75" style="3" customWidth="1"/>
    <col min="11553" max="11553" width="12.875" style="3" customWidth="1"/>
    <col min="11554" max="11776" width="9" style="3"/>
    <col min="11777" max="11777" width="8.625" style="3" customWidth="1"/>
    <col min="11778" max="11778" width="19.125" style="3" customWidth="1"/>
    <col min="11779" max="11784" width="5.625" style="3" customWidth="1"/>
    <col min="11785" max="11785" width="10.125" style="3" customWidth="1"/>
    <col min="11786" max="11786" width="7.75" style="3" customWidth="1"/>
    <col min="11787" max="11787" width="8.375" style="3" bestFit="1" customWidth="1"/>
    <col min="11788" max="11788" width="8.875" style="3" customWidth="1"/>
    <col min="11789" max="11790" width="5.625" style="3" customWidth="1"/>
    <col min="11791" max="11791" width="7.625" style="3" customWidth="1"/>
    <col min="11792" max="11792" width="7.25" style="3" customWidth="1"/>
    <col min="11793" max="11793" width="5.875" style="3" customWidth="1"/>
    <col min="11794" max="11806" width="5.625" style="3" customWidth="1"/>
    <col min="11807" max="11807" width="8" style="3" customWidth="1"/>
    <col min="11808" max="11808" width="8.75" style="3" customWidth="1"/>
    <col min="11809" max="11809" width="12.875" style="3" customWidth="1"/>
    <col min="11810" max="12032" width="9" style="3"/>
    <col min="12033" max="12033" width="8.625" style="3" customWidth="1"/>
    <col min="12034" max="12034" width="19.125" style="3" customWidth="1"/>
    <col min="12035" max="12040" width="5.625" style="3" customWidth="1"/>
    <col min="12041" max="12041" width="10.125" style="3" customWidth="1"/>
    <col min="12042" max="12042" width="7.75" style="3" customWidth="1"/>
    <col min="12043" max="12043" width="8.375" style="3" bestFit="1" customWidth="1"/>
    <col min="12044" max="12044" width="8.875" style="3" customWidth="1"/>
    <col min="12045" max="12046" width="5.625" style="3" customWidth="1"/>
    <col min="12047" max="12047" width="7.625" style="3" customWidth="1"/>
    <col min="12048" max="12048" width="7.25" style="3" customWidth="1"/>
    <col min="12049" max="12049" width="5.875" style="3" customWidth="1"/>
    <col min="12050" max="12062" width="5.625" style="3" customWidth="1"/>
    <col min="12063" max="12063" width="8" style="3" customWidth="1"/>
    <col min="12064" max="12064" width="8.75" style="3" customWidth="1"/>
    <col min="12065" max="12065" width="12.875" style="3" customWidth="1"/>
    <col min="12066" max="12288" width="9" style="3"/>
    <col min="12289" max="12289" width="8.625" style="3" customWidth="1"/>
    <col min="12290" max="12290" width="19.125" style="3" customWidth="1"/>
    <col min="12291" max="12296" width="5.625" style="3" customWidth="1"/>
    <col min="12297" max="12297" width="10.125" style="3" customWidth="1"/>
    <col min="12298" max="12298" width="7.75" style="3" customWidth="1"/>
    <col min="12299" max="12299" width="8.375" style="3" bestFit="1" customWidth="1"/>
    <col min="12300" max="12300" width="8.875" style="3" customWidth="1"/>
    <col min="12301" max="12302" width="5.625" style="3" customWidth="1"/>
    <col min="12303" max="12303" width="7.625" style="3" customWidth="1"/>
    <col min="12304" max="12304" width="7.25" style="3" customWidth="1"/>
    <col min="12305" max="12305" width="5.875" style="3" customWidth="1"/>
    <col min="12306" max="12318" width="5.625" style="3" customWidth="1"/>
    <col min="12319" max="12319" width="8" style="3" customWidth="1"/>
    <col min="12320" max="12320" width="8.75" style="3" customWidth="1"/>
    <col min="12321" max="12321" width="12.875" style="3" customWidth="1"/>
    <col min="12322" max="12544" width="9" style="3"/>
    <col min="12545" max="12545" width="8.625" style="3" customWidth="1"/>
    <col min="12546" max="12546" width="19.125" style="3" customWidth="1"/>
    <col min="12547" max="12552" width="5.625" style="3" customWidth="1"/>
    <col min="12553" max="12553" width="10.125" style="3" customWidth="1"/>
    <col min="12554" max="12554" width="7.75" style="3" customWidth="1"/>
    <col min="12555" max="12555" width="8.375" style="3" bestFit="1" customWidth="1"/>
    <col min="12556" max="12556" width="8.875" style="3" customWidth="1"/>
    <col min="12557" max="12558" width="5.625" style="3" customWidth="1"/>
    <col min="12559" max="12559" width="7.625" style="3" customWidth="1"/>
    <col min="12560" max="12560" width="7.25" style="3" customWidth="1"/>
    <col min="12561" max="12561" width="5.875" style="3" customWidth="1"/>
    <col min="12562" max="12574" width="5.625" style="3" customWidth="1"/>
    <col min="12575" max="12575" width="8" style="3" customWidth="1"/>
    <col min="12576" max="12576" width="8.75" style="3" customWidth="1"/>
    <col min="12577" max="12577" width="12.875" style="3" customWidth="1"/>
    <col min="12578" max="12800" width="9" style="3"/>
    <col min="12801" max="12801" width="8.625" style="3" customWidth="1"/>
    <col min="12802" max="12802" width="19.125" style="3" customWidth="1"/>
    <col min="12803" max="12808" width="5.625" style="3" customWidth="1"/>
    <col min="12809" max="12809" width="10.125" style="3" customWidth="1"/>
    <col min="12810" max="12810" width="7.75" style="3" customWidth="1"/>
    <col min="12811" max="12811" width="8.375" style="3" bestFit="1" customWidth="1"/>
    <col min="12812" max="12812" width="8.875" style="3" customWidth="1"/>
    <col min="12813" max="12814" width="5.625" style="3" customWidth="1"/>
    <col min="12815" max="12815" width="7.625" style="3" customWidth="1"/>
    <col min="12816" max="12816" width="7.25" style="3" customWidth="1"/>
    <col min="12817" max="12817" width="5.875" style="3" customWidth="1"/>
    <col min="12818" max="12830" width="5.625" style="3" customWidth="1"/>
    <col min="12831" max="12831" width="8" style="3" customWidth="1"/>
    <col min="12832" max="12832" width="8.75" style="3" customWidth="1"/>
    <col min="12833" max="12833" width="12.875" style="3" customWidth="1"/>
    <col min="12834" max="13056" width="9" style="3"/>
    <col min="13057" max="13057" width="8.625" style="3" customWidth="1"/>
    <col min="13058" max="13058" width="19.125" style="3" customWidth="1"/>
    <col min="13059" max="13064" width="5.625" style="3" customWidth="1"/>
    <col min="13065" max="13065" width="10.125" style="3" customWidth="1"/>
    <col min="13066" max="13066" width="7.75" style="3" customWidth="1"/>
    <col min="13067" max="13067" width="8.375" style="3" bestFit="1" customWidth="1"/>
    <col min="13068" max="13068" width="8.875" style="3" customWidth="1"/>
    <col min="13069" max="13070" width="5.625" style="3" customWidth="1"/>
    <col min="13071" max="13071" width="7.625" style="3" customWidth="1"/>
    <col min="13072" max="13072" width="7.25" style="3" customWidth="1"/>
    <col min="13073" max="13073" width="5.875" style="3" customWidth="1"/>
    <col min="13074" max="13086" width="5.625" style="3" customWidth="1"/>
    <col min="13087" max="13087" width="8" style="3" customWidth="1"/>
    <col min="13088" max="13088" width="8.75" style="3" customWidth="1"/>
    <col min="13089" max="13089" width="12.875" style="3" customWidth="1"/>
    <col min="13090" max="13312" width="9" style="3"/>
    <col min="13313" max="13313" width="8.625" style="3" customWidth="1"/>
    <col min="13314" max="13314" width="19.125" style="3" customWidth="1"/>
    <col min="13315" max="13320" width="5.625" style="3" customWidth="1"/>
    <col min="13321" max="13321" width="10.125" style="3" customWidth="1"/>
    <col min="13322" max="13322" width="7.75" style="3" customWidth="1"/>
    <col min="13323" max="13323" width="8.375" style="3" bestFit="1" customWidth="1"/>
    <col min="13324" max="13324" width="8.875" style="3" customWidth="1"/>
    <col min="13325" max="13326" width="5.625" style="3" customWidth="1"/>
    <col min="13327" max="13327" width="7.625" style="3" customWidth="1"/>
    <col min="13328" max="13328" width="7.25" style="3" customWidth="1"/>
    <col min="13329" max="13329" width="5.875" style="3" customWidth="1"/>
    <col min="13330" max="13342" width="5.625" style="3" customWidth="1"/>
    <col min="13343" max="13343" width="8" style="3" customWidth="1"/>
    <col min="13344" max="13344" width="8.75" style="3" customWidth="1"/>
    <col min="13345" max="13345" width="12.875" style="3" customWidth="1"/>
    <col min="13346" max="13568" width="9" style="3"/>
    <col min="13569" max="13569" width="8.625" style="3" customWidth="1"/>
    <col min="13570" max="13570" width="19.125" style="3" customWidth="1"/>
    <col min="13571" max="13576" width="5.625" style="3" customWidth="1"/>
    <col min="13577" max="13577" width="10.125" style="3" customWidth="1"/>
    <col min="13578" max="13578" width="7.75" style="3" customWidth="1"/>
    <col min="13579" max="13579" width="8.375" style="3" bestFit="1" customWidth="1"/>
    <col min="13580" max="13580" width="8.875" style="3" customWidth="1"/>
    <col min="13581" max="13582" width="5.625" style="3" customWidth="1"/>
    <col min="13583" max="13583" width="7.625" style="3" customWidth="1"/>
    <col min="13584" max="13584" width="7.25" style="3" customWidth="1"/>
    <col min="13585" max="13585" width="5.875" style="3" customWidth="1"/>
    <col min="13586" max="13598" width="5.625" style="3" customWidth="1"/>
    <col min="13599" max="13599" width="8" style="3" customWidth="1"/>
    <col min="13600" max="13600" width="8.75" style="3" customWidth="1"/>
    <col min="13601" max="13601" width="12.875" style="3" customWidth="1"/>
    <col min="13602" max="13824" width="9" style="3"/>
    <col min="13825" max="13825" width="8.625" style="3" customWidth="1"/>
    <col min="13826" max="13826" width="19.125" style="3" customWidth="1"/>
    <col min="13827" max="13832" width="5.625" style="3" customWidth="1"/>
    <col min="13833" max="13833" width="10.125" style="3" customWidth="1"/>
    <col min="13834" max="13834" width="7.75" style="3" customWidth="1"/>
    <col min="13835" max="13835" width="8.375" style="3" bestFit="1" customWidth="1"/>
    <col min="13836" max="13836" width="8.875" style="3" customWidth="1"/>
    <col min="13837" max="13838" width="5.625" style="3" customWidth="1"/>
    <col min="13839" max="13839" width="7.625" style="3" customWidth="1"/>
    <col min="13840" max="13840" width="7.25" style="3" customWidth="1"/>
    <col min="13841" max="13841" width="5.875" style="3" customWidth="1"/>
    <col min="13842" max="13854" width="5.625" style="3" customWidth="1"/>
    <col min="13855" max="13855" width="8" style="3" customWidth="1"/>
    <col min="13856" max="13856" width="8.75" style="3" customWidth="1"/>
    <col min="13857" max="13857" width="12.875" style="3" customWidth="1"/>
    <col min="13858" max="14080" width="9" style="3"/>
    <col min="14081" max="14081" width="8.625" style="3" customWidth="1"/>
    <col min="14082" max="14082" width="19.125" style="3" customWidth="1"/>
    <col min="14083" max="14088" width="5.625" style="3" customWidth="1"/>
    <col min="14089" max="14089" width="10.125" style="3" customWidth="1"/>
    <col min="14090" max="14090" width="7.75" style="3" customWidth="1"/>
    <col min="14091" max="14091" width="8.375" style="3" bestFit="1" customWidth="1"/>
    <col min="14092" max="14092" width="8.875" style="3" customWidth="1"/>
    <col min="14093" max="14094" width="5.625" style="3" customWidth="1"/>
    <col min="14095" max="14095" width="7.625" style="3" customWidth="1"/>
    <col min="14096" max="14096" width="7.25" style="3" customWidth="1"/>
    <col min="14097" max="14097" width="5.875" style="3" customWidth="1"/>
    <col min="14098" max="14110" width="5.625" style="3" customWidth="1"/>
    <col min="14111" max="14111" width="8" style="3" customWidth="1"/>
    <col min="14112" max="14112" width="8.75" style="3" customWidth="1"/>
    <col min="14113" max="14113" width="12.875" style="3" customWidth="1"/>
    <col min="14114" max="14336" width="9" style="3"/>
    <col min="14337" max="14337" width="8.625" style="3" customWidth="1"/>
    <col min="14338" max="14338" width="19.125" style="3" customWidth="1"/>
    <col min="14339" max="14344" width="5.625" style="3" customWidth="1"/>
    <col min="14345" max="14345" width="10.125" style="3" customWidth="1"/>
    <col min="14346" max="14346" width="7.75" style="3" customWidth="1"/>
    <col min="14347" max="14347" width="8.375" style="3" bestFit="1" customWidth="1"/>
    <col min="14348" max="14348" width="8.875" style="3" customWidth="1"/>
    <col min="14349" max="14350" width="5.625" style="3" customWidth="1"/>
    <col min="14351" max="14351" width="7.625" style="3" customWidth="1"/>
    <col min="14352" max="14352" width="7.25" style="3" customWidth="1"/>
    <col min="14353" max="14353" width="5.875" style="3" customWidth="1"/>
    <col min="14354" max="14366" width="5.625" style="3" customWidth="1"/>
    <col min="14367" max="14367" width="8" style="3" customWidth="1"/>
    <col min="14368" max="14368" width="8.75" style="3" customWidth="1"/>
    <col min="14369" max="14369" width="12.875" style="3" customWidth="1"/>
    <col min="14370" max="14592" width="9" style="3"/>
    <col min="14593" max="14593" width="8.625" style="3" customWidth="1"/>
    <col min="14594" max="14594" width="19.125" style="3" customWidth="1"/>
    <col min="14595" max="14600" width="5.625" style="3" customWidth="1"/>
    <col min="14601" max="14601" width="10.125" style="3" customWidth="1"/>
    <col min="14602" max="14602" width="7.75" style="3" customWidth="1"/>
    <col min="14603" max="14603" width="8.375" style="3" bestFit="1" customWidth="1"/>
    <col min="14604" max="14604" width="8.875" style="3" customWidth="1"/>
    <col min="14605" max="14606" width="5.625" style="3" customWidth="1"/>
    <col min="14607" max="14607" width="7.625" style="3" customWidth="1"/>
    <col min="14608" max="14608" width="7.25" style="3" customWidth="1"/>
    <col min="14609" max="14609" width="5.875" style="3" customWidth="1"/>
    <col min="14610" max="14622" width="5.625" style="3" customWidth="1"/>
    <col min="14623" max="14623" width="8" style="3" customWidth="1"/>
    <col min="14624" max="14624" width="8.75" style="3" customWidth="1"/>
    <col min="14625" max="14625" width="12.875" style="3" customWidth="1"/>
    <col min="14626" max="14848" width="9" style="3"/>
    <col min="14849" max="14849" width="8.625" style="3" customWidth="1"/>
    <col min="14850" max="14850" width="19.125" style="3" customWidth="1"/>
    <col min="14851" max="14856" width="5.625" style="3" customWidth="1"/>
    <col min="14857" max="14857" width="10.125" style="3" customWidth="1"/>
    <col min="14858" max="14858" width="7.75" style="3" customWidth="1"/>
    <col min="14859" max="14859" width="8.375" style="3" bestFit="1" customWidth="1"/>
    <col min="14860" max="14860" width="8.875" style="3" customWidth="1"/>
    <col min="14861" max="14862" width="5.625" style="3" customWidth="1"/>
    <col min="14863" max="14863" width="7.625" style="3" customWidth="1"/>
    <col min="14864" max="14864" width="7.25" style="3" customWidth="1"/>
    <col min="14865" max="14865" width="5.875" style="3" customWidth="1"/>
    <col min="14866" max="14878" width="5.625" style="3" customWidth="1"/>
    <col min="14879" max="14879" width="8" style="3" customWidth="1"/>
    <col min="14880" max="14880" width="8.75" style="3" customWidth="1"/>
    <col min="14881" max="14881" width="12.875" style="3" customWidth="1"/>
    <col min="14882" max="15104" width="9" style="3"/>
    <col min="15105" max="15105" width="8.625" style="3" customWidth="1"/>
    <col min="15106" max="15106" width="19.125" style="3" customWidth="1"/>
    <col min="15107" max="15112" width="5.625" style="3" customWidth="1"/>
    <col min="15113" max="15113" width="10.125" style="3" customWidth="1"/>
    <col min="15114" max="15114" width="7.75" style="3" customWidth="1"/>
    <col min="15115" max="15115" width="8.375" style="3" bestFit="1" customWidth="1"/>
    <col min="15116" max="15116" width="8.875" style="3" customWidth="1"/>
    <col min="15117" max="15118" width="5.625" style="3" customWidth="1"/>
    <col min="15119" max="15119" width="7.625" style="3" customWidth="1"/>
    <col min="15120" max="15120" width="7.25" style="3" customWidth="1"/>
    <col min="15121" max="15121" width="5.875" style="3" customWidth="1"/>
    <col min="15122" max="15134" width="5.625" style="3" customWidth="1"/>
    <col min="15135" max="15135" width="8" style="3" customWidth="1"/>
    <col min="15136" max="15136" width="8.75" style="3" customWidth="1"/>
    <col min="15137" max="15137" width="12.875" style="3" customWidth="1"/>
    <col min="15138" max="15360" width="9" style="3"/>
    <col min="15361" max="15361" width="8.625" style="3" customWidth="1"/>
    <col min="15362" max="15362" width="19.125" style="3" customWidth="1"/>
    <col min="15363" max="15368" width="5.625" style="3" customWidth="1"/>
    <col min="15369" max="15369" width="10.125" style="3" customWidth="1"/>
    <col min="15370" max="15370" width="7.75" style="3" customWidth="1"/>
    <col min="15371" max="15371" width="8.375" style="3" bestFit="1" customWidth="1"/>
    <col min="15372" max="15372" width="8.875" style="3" customWidth="1"/>
    <col min="15373" max="15374" width="5.625" style="3" customWidth="1"/>
    <col min="15375" max="15375" width="7.625" style="3" customWidth="1"/>
    <col min="15376" max="15376" width="7.25" style="3" customWidth="1"/>
    <col min="15377" max="15377" width="5.875" style="3" customWidth="1"/>
    <col min="15378" max="15390" width="5.625" style="3" customWidth="1"/>
    <col min="15391" max="15391" width="8" style="3" customWidth="1"/>
    <col min="15392" max="15392" width="8.75" style="3" customWidth="1"/>
    <col min="15393" max="15393" width="12.875" style="3" customWidth="1"/>
    <col min="15394" max="15616" width="9" style="3"/>
    <col min="15617" max="15617" width="8.625" style="3" customWidth="1"/>
    <col min="15618" max="15618" width="19.125" style="3" customWidth="1"/>
    <col min="15619" max="15624" width="5.625" style="3" customWidth="1"/>
    <col min="15625" max="15625" width="10.125" style="3" customWidth="1"/>
    <col min="15626" max="15626" width="7.75" style="3" customWidth="1"/>
    <col min="15627" max="15627" width="8.375" style="3" bestFit="1" customWidth="1"/>
    <col min="15628" max="15628" width="8.875" style="3" customWidth="1"/>
    <col min="15629" max="15630" width="5.625" style="3" customWidth="1"/>
    <col min="15631" max="15631" width="7.625" style="3" customWidth="1"/>
    <col min="15632" max="15632" width="7.25" style="3" customWidth="1"/>
    <col min="15633" max="15633" width="5.875" style="3" customWidth="1"/>
    <col min="15634" max="15646" width="5.625" style="3" customWidth="1"/>
    <col min="15647" max="15647" width="8" style="3" customWidth="1"/>
    <col min="15648" max="15648" width="8.75" style="3" customWidth="1"/>
    <col min="15649" max="15649" width="12.875" style="3" customWidth="1"/>
    <col min="15650" max="15872" width="9" style="3"/>
    <col min="15873" max="15873" width="8.625" style="3" customWidth="1"/>
    <col min="15874" max="15874" width="19.125" style="3" customWidth="1"/>
    <col min="15875" max="15880" width="5.625" style="3" customWidth="1"/>
    <col min="15881" max="15881" width="10.125" style="3" customWidth="1"/>
    <col min="15882" max="15882" width="7.75" style="3" customWidth="1"/>
    <col min="15883" max="15883" width="8.375" style="3" bestFit="1" customWidth="1"/>
    <col min="15884" max="15884" width="8.875" style="3" customWidth="1"/>
    <col min="15885" max="15886" width="5.625" style="3" customWidth="1"/>
    <col min="15887" max="15887" width="7.625" style="3" customWidth="1"/>
    <col min="15888" max="15888" width="7.25" style="3" customWidth="1"/>
    <col min="15889" max="15889" width="5.875" style="3" customWidth="1"/>
    <col min="15890" max="15902" width="5.625" style="3" customWidth="1"/>
    <col min="15903" max="15903" width="8" style="3" customWidth="1"/>
    <col min="15904" max="15904" width="8.75" style="3" customWidth="1"/>
    <col min="15905" max="15905" width="12.875" style="3" customWidth="1"/>
    <col min="15906" max="16128" width="9" style="3"/>
    <col min="16129" max="16129" width="8.625" style="3" customWidth="1"/>
    <col min="16130" max="16130" width="19.125" style="3" customWidth="1"/>
    <col min="16131" max="16136" width="5.625" style="3" customWidth="1"/>
    <col min="16137" max="16137" width="10.125" style="3" customWidth="1"/>
    <col min="16138" max="16138" width="7.75" style="3" customWidth="1"/>
    <col min="16139" max="16139" width="8.375" style="3" bestFit="1" customWidth="1"/>
    <col min="16140" max="16140" width="8.875" style="3" customWidth="1"/>
    <col min="16141" max="16142" width="5.625" style="3" customWidth="1"/>
    <col min="16143" max="16143" width="7.625" style="3" customWidth="1"/>
    <col min="16144" max="16144" width="7.25" style="3" customWidth="1"/>
    <col min="16145" max="16145" width="5.875" style="3" customWidth="1"/>
    <col min="16146" max="16158" width="5.625" style="3" customWidth="1"/>
    <col min="16159" max="16159" width="8" style="3" customWidth="1"/>
    <col min="16160" max="16160" width="8.75" style="3" customWidth="1"/>
    <col min="16161" max="16161" width="12.875" style="3" customWidth="1"/>
    <col min="16162" max="16384" width="9" style="3"/>
  </cols>
  <sheetData>
    <row r="1" spans="1:33" ht="33" customHeight="1">
      <c r="A1" s="184" t="s">
        <v>62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</row>
    <row r="2" spans="1:33" s="4" customFormat="1" ht="29.25" customHeight="1">
      <c r="A2" s="53"/>
      <c r="B2" s="53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  <c r="AB2" s="46"/>
      <c r="AC2" s="46"/>
      <c r="AD2" s="46"/>
      <c r="AE2" s="46"/>
      <c r="AF2" s="46"/>
      <c r="AG2" s="46"/>
    </row>
    <row r="3" spans="1:33" ht="33" customHeight="1">
      <c r="A3" s="181" t="s">
        <v>63</v>
      </c>
      <c r="B3" s="181" t="s">
        <v>64</v>
      </c>
      <c r="C3" s="181" t="s">
        <v>2</v>
      </c>
      <c r="D3" s="181"/>
      <c r="E3" s="181" t="s">
        <v>3</v>
      </c>
      <c r="F3" s="181"/>
      <c r="G3" s="181" t="s">
        <v>4</v>
      </c>
      <c r="H3" s="181"/>
      <c r="I3" s="181" t="s">
        <v>5</v>
      </c>
      <c r="J3" s="181"/>
      <c r="K3" s="181" t="s">
        <v>6</v>
      </c>
      <c r="L3" s="181"/>
      <c r="M3" s="181" t="s">
        <v>7</v>
      </c>
      <c r="N3" s="181"/>
      <c r="O3" s="181" t="s">
        <v>8</v>
      </c>
      <c r="P3" s="181"/>
      <c r="Q3" s="181" t="s">
        <v>9</v>
      </c>
      <c r="R3" s="181"/>
      <c r="S3" s="181" t="s">
        <v>10</v>
      </c>
      <c r="T3" s="181"/>
      <c r="U3" s="181" t="s">
        <v>11</v>
      </c>
      <c r="V3" s="181"/>
      <c r="W3" s="181" t="s">
        <v>12</v>
      </c>
      <c r="X3" s="181"/>
      <c r="Y3" s="181" t="s">
        <v>13</v>
      </c>
      <c r="Z3" s="181"/>
      <c r="AA3" s="181" t="s">
        <v>14</v>
      </c>
      <c r="AB3" s="181"/>
      <c r="AC3" s="181" t="s">
        <v>15</v>
      </c>
      <c r="AD3" s="181"/>
      <c r="AE3" s="181" t="s">
        <v>16</v>
      </c>
      <c r="AF3" s="181"/>
      <c r="AG3" s="181"/>
    </row>
    <row r="4" spans="1:33" ht="33" customHeight="1">
      <c r="A4" s="181"/>
      <c r="B4" s="181"/>
      <c r="C4" s="50" t="s">
        <v>17</v>
      </c>
      <c r="D4" s="50" t="s">
        <v>18</v>
      </c>
      <c r="E4" s="50" t="s">
        <v>17</v>
      </c>
      <c r="F4" s="50" t="s">
        <v>18</v>
      </c>
      <c r="G4" s="50" t="s">
        <v>17</v>
      </c>
      <c r="H4" s="50" t="s">
        <v>18</v>
      </c>
      <c r="I4" s="50" t="s">
        <v>17</v>
      </c>
      <c r="J4" s="50" t="s">
        <v>18</v>
      </c>
      <c r="K4" s="50" t="s">
        <v>17</v>
      </c>
      <c r="L4" s="50" t="s">
        <v>18</v>
      </c>
      <c r="M4" s="50" t="s">
        <v>17</v>
      </c>
      <c r="N4" s="50" t="s">
        <v>18</v>
      </c>
      <c r="O4" s="50" t="s">
        <v>17</v>
      </c>
      <c r="P4" s="50" t="s">
        <v>18</v>
      </c>
      <c r="Q4" s="50" t="s">
        <v>17</v>
      </c>
      <c r="R4" s="50" t="s">
        <v>18</v>
      </c>
      <c r="S4" s="50" t="s">
        <v>17</v>
      </c>
      <c r="T4" s="50" t="s">
        <v>18</v>
      </c>
      <c r="U4" s="50" t="s">
        <v>17</v>
      </c>
      <c r="V4" s="50" t="s">
        <v>18</v>
      </c>
      <c r="W4" s="50" t="s">
        <v>17</v>
      </c>
      <c r="X4" s="50" t="s">
        <v>18</v>
      </c>
      <c r="Y4" s="50" t="s">
        <v>17</v>
      </c>
      <c r="Z4" s="50" t="s">
        <v>18</v>
      </c>
      <c r="AA4" s="50" t="s">
        <v>17</v>
      </c>
      <c r="AB4" s="50" t="s">
        <v>18</v>
      </c>
      <c r="AC4" s="50" t="s">
        <v>17</v>
      </c>
      <c r="AD4" s="50" t="s">
        <v>18</v>
      </c>
      <c r="AE4" s="50" t="s">
        <v>17</v>
      </c>
      <c r="AF4" s="50" t="s">
        <v>18</v>
      </c>
      <c r="AG4" s="50" t="s">
        <v>19</v>
      </c>
    </row>
    <row r="5" spans="1:33" ht="39.950000000000003" customHeight="1">
      <c r="A5" s="182" t="s">
        <v>65</v>
      </c>
      <c r="B5" s="51" t="s">
        <v>66</v>
      </c>
      <c r="C5" s="47">
        <v>0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I5" s="47">
        <v>6</v>
      </c>
      <c r="J5" s="47">
        <v>14</v>
      </c>
      <c r="K5" s="47">
        <v>1</v>
      </c>
      <c r="L5" s="47">
        <v>0</v>
      </c>
      <c r="M5" s="47">
        <v>0</v>
      </c>
      <c r="N5" s="47">
        <v>0</v>
      </c>
      <c r="O5" s="47">
        <v>0</v>
      </c>
      <c r="P5" s="47">
        <v>1</v>
      </c>
      <c r="Q5" s="47">
        <v>0</v>
      </c>
      <c r="R5" s="47">
        <v>0</v>
      </c>
      <c r="S5" s="47">
        <v>0</v>
      </c>
      <c r="T5" s="47">
        <v>0</v>
      </c>
      <c r="U5" s="47">
        <v>0</v>
      </c>
      <c r="V5" s="47">
        <v>0</v>
      </c>
      <c r="W5" s="47">
        <v>0</v>
      </c>
      <c r="X5" s="47">
        <v>0</v>
      </c>
      <c r="Y5" s="47">
        <v>0</v>
      </c>
      <c r="Z5" s="47">
        <v>0</v>
      </c>
      <c r="AA5" s="47">
        <v>0</v>
      </c>
      <c r="AB5" s="47">
        <v>0</v>
      </c>
      <c r="AC5" s="47">
        <v>0</v>
      </c>
      <c r="AD5" s="47">
        <v>0</v>
      </c>
      <c r="AE5" s="49">
        <f>AC5+AA5+Y5+W5+U5+S5+Q5+O5+M5+K5+I5+G5+E5+C5</f>
        <v>7</v>
      </c>
      <c r="AF5" s="49">
        <f>AD5+AB5+Z5+X5+V5+T5+R5+P5+N5+L5+J5+H5+F5+D5</f>
        <v>15</v>
      </c>
      <c r="AG5" s="49">
        <f>AF5+AE5</f>
        <v>22</v>
      </c>
    </row>
    <row r="6" spans="1:33" ht="39.950000000000003" customHeight="1">
      <c r="A6" s="182"/>
      <c r="B6" s="51" t="s">
        <v>67</v>
      </c>
      <c r="C6" s="47">
        <v>1</v>
      </c>
      <c r="D6" s="47">
        <v>1</v>
      </c>
      <c r="E6" s="47">
        <v>0</v>
      </c>
      <c r="F6" s="47">
        <v>0</v>
      </c>
      <c r="G6" s="47">
        <v>0</v>
      </c>
      <c r="H6" s="47">
        <v>0</v>
      </c>
      <c r="I6" s="47">
        <v>8</v>
      </c>
      <c r="J6" s="47">
        <v>10</v>
      </c>
      <c r="K6" s="47">
        <v>5</v>
      </c>
      <c r="L6" s="47">
        <v>3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1</v>
      </c>
      <c r="S6" s="47">
        <v>0</v>
      </c>
      <c r="T6" s="47">
        <v>0</v>
      </c>
      <c r="U6" s="47">
        <v>0</v>
      </c>
      <c r="V6" s="47">
        <v>0</v>
      </c>
      <c r="W6" s="47">
        <v>0</v>
      </c>
      <c r="X6" s="47">
        <v>1</v>
      </c>
      <c r="Y6" s="47">
        <v>0</v>
      </c>
      <c r="Z6" s="47">
        <v>0</v>
      </c>
      <c r="AA6" s="47">
        <v>0</v>
      </c>
      <c r="AB6" s="47">
        <v>0</v>
      </c>
      <c r="AC6" s="47">
        <v>0</v>
      </c>
      <c r="AD6" s="47">
        <v>0</v>
      </c>
      <c r="AE6" s="49">
        <f t="shared" ref="AE6:AF18" si="0">AC6+AA6+Y6+W6+U6+S6+Q6+O6+M6+K6+I6+G6+E6+C6</f>
        <v>14</v>
      </c>
      <c r="AF6" s="49">
        <f t="shared" si="0"/>
        <v>16</v>
      </c>
      <c r="AG6" s="49">
        <f t="shared" ref="AG6:AG19" si="1">AF6+AE6</f>
        <v>30</v>
      </c>
    </row>
    <row r="7" spans="1:33" ht="39.950000000000003" customHeight="1">
      <c r="A7" s="182"/>
      <c r="B7" s="42" t="s">
        <v>68</v>
      </c>
      <c r="C7" s="47">
        <v>1</v>
      </c>
      <c r="D7" s="47">
        <v>0</v>
      </c>
      <c r="E7" s="47">
        <v>0</v>
      </c>
      <c r="F7" s="47">
        <v>0</v>
      </c>
      <c r="G7" s="47">
        <v>1</v>
      </c>
      <c r="H7" s="47">
        <v>0</v>
      </c>
      <c r="I7" s="47">
        <v>18</v>
      </c>
      <c r="J7" s="47">
        <v>4</v>
      </c>
      <c r="K7" s="47">
        <v>2</v>
      </c>
      <c r="L7" s="47">
        <v>2</v>
      </c>
      <c r="M7" s="47">
        <v>0</v>
      </c>
      <c r="N7" s="47">
        <v>0</v>
      </c>
      <c r="O7" s="47">
        <v>0</v>
      </c>
      <c r="P7" s="47">
        <v>0</v>
      </c>
      <c r="Q7" s="47">
        <v>0</v>
      </c>
      <c r="R7" s="47">
        <v>0</v>
      </c>
      <c r="S7" s="47">
        <v>0</v>
      </c>
      <c r="T7" s="47">
        <v>0</v>
      </c>
      <c r="U7" s="47">
        <v>0</v>
      </c>
      <c r="V7" s="47">
        <v>0</v>
      </c>
      <c r="W7" s="47">
        <v>0</v>
      </c>
      <c r="X7" s="47">
        <v>0</v>
      </c>
      <c r="Y7" s="47">
        <v>0</v>
      </c>
      <c r="Z7" s="47">
        <v>0</v>
      </c>
      <c r="AA7" s="47">
        <v>0</v>
      </c>
      <c r="AB7" s="47">
        <v>0</v>
      </c>
      <c r="AC7" s="47">
        <v>0</v>
      </c>
      <c r="AD7" s="47">
        <v>0</v>
      </c>
      <c r="AE7" s="49">
        <f t="shared" si="0"/>
        <v>22</v>
      </c>
      <c r="AF7" s="49">
        <f t="shared" si="0"/>
        <v>6</v>
      </c>
      <c r="AG7" s="49">
        <f t="shared" si="1"/>
        <v>28</v>
      </c>
    </row>
    <row r="8" spans="1:33" ht="39.950000000000003" customHeight="1">
      <c r="A8" s="182"/>
      <c r="B8" s="42" t="s">
        <v>69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1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7">
        <v>0</v>
      </c>
      <c r="AB8" s="47">
        <v>0</v>
      </c>
      <c r="AC8" s="47">
        <v>0</v>
      </c>
      <c r="AD8" s="47">
        <v>0</v>
      </c>
      <c r="AE8" s="49">
        <f t="shared" si="0"/>
        <v>0</v>
      </c>
      <c r="AF8" s="49">
        <f t="shared" si="0"/>
        <v>1</v>
      </c>
      <c r="AG8" s="49">
        <f t="shared" si="1"/>
        <v>1</v>
      </c>
    </row>
    <row r="9" spans="1:33" ht="39.950000000000003" customHeight="1">
      <c r="A9" s="182" t="s">
        <v>70</v>
      </c>
      <c r="B9" s="51" t="s">
        <v>71</v>
      </c>
      <c r="C9" s="47">
        <v>1</v>
      </c>
      <c r="D9" s="47">
        <v>0</v>
      </c>
      <c r="E9" s="47">
        <v>1</v>
      </c>
      <c r="F9" s="47">
        <v>1</v>
      </c>
      <c r="G9" s="47">
        <v>0</v>
      </c>
      <c r="H9" s="47">
        <v>0</v>
      </c>
      <c r="I9" s="47">
        <v>4</v>
      </c>
      <c r="J9" s="47">
        <v>0</v>
      </c>
      <c r="K9" s="47">
        <v>4</v>
      </c>
      <c r="L9" s="47">
        <v>2</v>
      </c>
      <c r="M9" s="47">
        <v>0</v>
      </c>
      <c r="N9" s="47">
        <v>0</v>
      </c>
      <c r="O9" s="47">
        <v>2</v>
      </c>
      <c r="P9" s="47">
        <v>0</v>
      </c>
      <c r="Q9" s="47">
        <v>0</v>
      </c>
      <c r="R9" s="47">
        <v>0</v>
      </c>
      <c r="S9" s="47">
        <v>0</v>
      </c>
      <c r="T9" s="47">
        <v>1</v>
      </c>
      <c r="U9" s="47">
        <v>0</v>
      </c>
      <c r="V9" s="47">
        <v>0</v>
      </c>
      <c r="W9" s="47">
        <v>0</v>
      </c>
      <c r="X9" s="47">
        <v>0</v>
      </c>
      <c r="Y9" s="47">
        <v>0</v>
      </c>
      <c r="Z9" s="47">
        <v>0</v>
      </c>
      <c r="AA9" s="47">
        <v>1</v>
      </c>
      <c r="AB9" s="47">
        <v>0</v>
      </c>
      <c r="AC9" s="47">
        <v>0</v>
      </c>
      <c r="AD9" s="47">
        <v>0</v>
      </c>
      <c r="AE9" s="49">
        <f t="shared" si="0"/>
        <v>13</v>
      </c>
      <c r="AF9" s="49">
        <f t="shared" si="0"/>
        <v>4</v>
      </c>
      <c r="AG9" s="49">
        <f t="shared" si="1"/>
        <v>17</v>
      </c>
    </row>
    <row r="10" spans="1:33" ht="39.950000000000003" customHeight="1">
      <c r="A10" s="182"/>
      <c r="B10" s="51" t="s">
        <v>72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3</v>
      </c>
      <c r="K10" s="47">
        <v>0</v>
      </c>
      <c r="L10" s="47">
        <v>5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7">
        <v>0</v>
      </c>
      <c r="AB10" s="47">
        <v>0</v>
      </c>
      <c r="AC10" s="47">
        <v>0</v>
      </c>
      <c r="AD10" s="47">
        <v>0</v>
      </c>
      <c r="AE10" s="49">
        <f t="shared" si="0"/>
        <v>0</v>
      </c>
      <c r="AF10" s="49">
        <f t="shared" si="0"/>
        <v>8</v>
      </c>
      <c r="AG10" s="49">
        <f t="shared" si="1"/>
        <v>8</v>
      </c>
    </row>
    <row r="11" spans="1:33" ht="39.950000000000003" customHeight="1">
      <c r="A11" s="182" t="s">
        <v>73</v>
      </c>
      <c r="B11" s="51" t="s">
        <v>74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1</v>
      </c>
      <c r="J11" s="47">
        <v>0</v>
      </c>
      <c r="K11" s="47">
        <v>7</v>
      </c>
      <c r="L11" s="47">
        <v>20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  <c r="Y11" s="47">
        <v>0</v>
      </c>
      <c r="Z11" s="47">
        <v>0</v>
      </c>
      <c r="AA11" s="47">
        <v>0</v>
      </c>
      <c r="AB11" s="47">
        <v>0</v>
      </c>
      <c r="AC11" s="47">
        <v>0</v>
      </c>
      <c r="AD11" s="47">
        <v>0</v>
      </c>
      <c r="AE11" s="49">
        <f t="shared" si="0"/>
        <v>8</v>
      </c>
      <c r="AF11" s="49">
        <f t="shared" si="0"/>
        <v>20</v>
      </c>
      <c r="AG11" s="49">
        <f t="shared" si="1"/>
        <v>28</v>
      </c>
    </row>
    <row r="12" spans="1:33" ht="33" customHeight="1">
      <c r="A12" s="182"/>
      <c r="B12" s="51" t="s">
        <v>75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2</v>
      </c>
      <c r="J12" s="47">
        <v>0</v>
      </c>
      <c r="K12" s="47">
        <v>13</v>
      </c>
      <c r="L12" s="47">
        <v>2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7">
        <v>0</v>
      </c>
      <c r="Y12" s="47">
        <v>0</v>
      </c>
      <c r="Z12" s="47">
        <v>0</v>
      </c>
      <c r="AA12" s="47">
        <v>0</v>
      </c>
      <c r="AB12" s="47">
        <v>0</v>
      </c>
      <c r="AC12" s="47">
        <v>1</v>
      </c>
      <c r="AD12" s="47">
        <v>0</v>
      </c>
      <c r="AE12" s="49">
        <f t="shared" si="0"/>
        <v>16</v>
      </c>
      <c r="AF12" s="49">
        <f t="shared" si="0"/>
        <v>2</v>
      </c>
      <c r="AG12" s="49">
        <f t="shared" si="1"/>
        <v>18</v>
      </c>
    </row>
    <row r="13" spans="1:33" ht="33" customHeight="1">
      <c r="A13" s="182"/>
      <c r="B13" s="51" t="s">
        <v>76</v>
      </c>
      <c r="C13" s="47">
        <v>0</v>
      </c>
      <c r="D13" s="47">
        <v>0</v>
      </c>
      <c r="E13" s="47">
        <v>0</v>
      </c>
      <c r="F13" s="47">
        <v>0</v>
      </c>
      <c r="G13" s="47">
        <v>1</v>
      </c>
      <c r="H13" s="47">
        <v>0</v>
      </c>
      <c r="I13" s="47">
        <v>0</v>
      </c>
      <c r="J13" s="47">
        <v>0</v>
      </c>
      <c r="K13" s="47">
        <v>4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1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7">
        <v>0</v>
      </c>
      <c r="AB13" s="47">
        <v>0</v>
      </c>
      <c r="AC13" s="47">
        <v>0</v>
      </c>
      <c r="AD13" s="47">
        <v>0</v>
      </c>
      <c r="AE13" s="49">
        <f t="shared" si="0"/>
        <v>6</v>
      </c>
      <c r="AF13" s="49">
        <f t="shared" si="0"/>
        <v>0</v>
      </c>
      <c r="AG13" s="49">
        <f t="shared" si="1"/>
        <v>6</v>
      </c>
    </row>
    <row r="14" spans="1:33" ht="33" customHeight="1">
      <c r="A14" s="179" t="s">
        <v>77</v>
      </c>
      <c r="B14" s="179"/>
      <c r="C14" s="47">
        <v>1</v>
      </c>
      <c r="D14" s="47">
        <v>0</v>
      </c>
      <c r="E14" s="47">
        <v>3</v>
      </c>
      <c r="F14" s="47">
        <v>0</v>
      </c>
      <c r="G14" s="47">
        <v>0</v>
      </c>
      <c r="H14" s="47">
        <v>0</v>
      </c>
      <c r="I14" s="47">
        <v>12</v>
      </c>
      <c r="J14" s="47">
        <v>9</v>
      </c>
      <c r="K14" s="47">
        <v>2</v>
      </c>
      <c r="L14" s="47">
        <v>1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7">
        <v>0</v>
      </c>
      <c r="AB14" s="47">
        <v>0</v>
      </c>
      <c r="AC14" s="47">
        <v>0</v>
      </c>
      <c r="AD14" s="47">
        <v>0</v>
      </c>
      <c r="AE14" s="49">
        <f t="shared" si="0"/>
        <v>18</v>
      </c>
      <c r="AF14" s="49">
        <f t="shared" si="0"/>
        <v>10</v>
      </c>
      <c r="AG14" s="49">
        <f t="shared" si="1"/>
        <v>28</v>
      </c>
    </row>
    <row r="15" spans="1:33" ht="33" customHeight="1">
      <c r="A15" s="179" t="s">
        <v>78</v>
      </c>
      <c r="B15" s="179"/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3</v>
      </c>
      <c r="L15" s="47">
        <v>10</v>
      </c>
      <c r="M15" s="47">
        <v>0</v>
      </c>
      <c r="N15" s="47">
        <v>0</v>
      </c>
      <c r="O15" s="47">
        <v>0</v>
      </c>
      <c r="P15" s="47">
        <v>0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7">
        <v>0</v>
      </c>
      <c r="AB15" s="47">
        <v>0</v>
      </c>
      <c r="AC15" s="47">
        <v>0</v>
      </c>
      <c r="AD15" s="47">
        <v>0</v>
      </c>
      <c r="AE15" s="49">
        <f t="shared" si="0"/>
        <v>3</v>
      </c>
      <c r="AF15" s="49">
        <f t="shared" si="0"/>
        <v>10</v>
      </c>
      <c r="AG15" s="49">
        <f t="shared" si="1"/>
        <v>13</v>
      </c>
    </row>
    <row r="16" spans="1:33" ht="33" customHeight="1">
      <c r="A16" s="179" t="s">
        <v>79</v>
      </c>
      <c r="B16" s="179"/>
      <c r="C16" s="47">
        <v>0</v>
      </c>
      <c r="D16" s="47">
        <v>2</v>
      </c>
      <c r="E16" s="47">
        <v>0</v>
      </c>
      <c r="F16" s="47">
        <v>0</v>
      </c>
      <c r="G16" s="47">
        <v>0</v>
      </c>
      <c r="H16" s="47">
        <v>0</v>
      </c>
      <c r="I16" s="47">
        <v>12</v>
      </c>
      <c r="J16" s="47">
        <v>23</v>
      </c>
      <c r="K16" s="47">
        <v>4</v>
      </c>
      <c r="L16" s="47">
        <v>9</v>
      </c>
      <c r="M16" s="47">
        <v>0</v>
      </c>
      <c r="N16" s="47">
        <v>0</v>
      </c>
      <c r="O16" s="47">
        <v>0</v>
      </c>
      <c r="P16" s="47">
        <v>1</v>
      </c>
      <c r="Q16" s="47">
        <v>0</v>
      </c>
      <c r="R16" s="47">
        <v>0</v>
      </c>
      <c r="S16" s="47">
        <v>0</v>
      </c>
      <c r="T16" s="47">
        <v>1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7">
        <v>0</v>
      </c>
      <c r="AB16" s="47">
        <v>0</v>
      </c>
      <c r="AC16" s="47">
        <v>0</v>
      </c>
      <c r="AD16" s="47">
        <v>0</v>
      </c>
      <c r="AE16" s="49">
        <f t="shared" si="0"/>
        <v>16</v>
      </c>
      <c r="AF16" s="49">
        <f t="shared" si="0"/>
        <v>36</v>
      </c>
      <c r="AG16" s="49">
        <f t="shared" si="1"/>
        <v>52</v>
      </c>
    </row>
    <row r="17" spans="1:33" ht="33" customHeight="1">
      <c r="A17" s="179" t="s">
        <v>80</v>
      </c>
      <c r="B17" s="179"/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11</v>
      </c>
      <c r="L17" s="47">
        <v>21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1</v>
      </c>
      <c r="T17" s="47">
        <v>0</v>
      </c>
      <c r="U17" s="47">
        <v>0</v>
      </c>
      <c r="V17" s="47">
        <v>0</v>
      </c>
      <c r="W17" s="47">
        <v>0</v>
      </c>
      <c r="X17" s="47">
        <v>0</v>
      </c>
      <c r="Y17" s="47">
        <v>0</v>
      </c>
      <c r="Z17" s="47">
        <v>0</v>
      </c>
      <c r="AA17" s="47">
        <v>0</v>
      </c>
      <c r="AB17" s="47">
        <v>0</v>
      </c>
      <c r="AC17" s="47">
        <v>0</v>
      </c>
      <c r="AD17" s="47">
        <v>0</v>
      </c>
      <c r="AE17" s="49">
        <f t="shared" si="0"/>
        <v>12</v>
      </c>
      <c r="AF17" s="49">
        <f t="shared" si="0"/>
        <v>21</v>
      </c>
      <c r="AG17" s="49">
        <f t="shared" si="1"/>
        <v>33</v>
      </c>
    </row>
    <row r="18" spans="1:33" ht="33" customHeight="1">
      <c r="A18" s="179" t="s">
        <v>81</v>
      </c>
      <c r="B18" s="179"/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47">
        <v>0</v>
      </c>
      <c r="X18" s="47">
        <v>0</v>
      </c>
      <c r="Y18" s="47">
        <v>0</v>
      </c>
      <c r="Z18" s="47">
        <v>0</v>
      </c>
      <c r="AA18" s="47">
        <v>0</v>
      </c>
      <c r="AB18" s="47">
        <v>0</v>
      </c>
      <c r="AC18" s="47">
        <v>0</v>
      </c>
      <c r="AD18" s="47">
        <v>0</v>
      </c>
      <c r="AE18" s="49">
        <f t="shared" si="0"/>
        <v>0</v>
      </c>
      <c r="AF18" s="49">
        <f t="shared" si="0"/>
        <v>0</v>
      </c>
      <c r="AG18" s="49">
        <f t="shared" si="1"/>
        <v>0</v>
      </c>
    </row>
    <row r="19" spans="1:33" ht="33" customHeight="1">
      <c r="A19" s="179" t="s">
        <v>82</v>
      </c>
      <c r="B19" s="179"/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7">
        <v>0</v>
      </c>
      <c r="AB19" s="47">
        <v>0</v>
      </c>
      <c r="AC19" s="47">
        <v>0</v>
      </c>
      <c r="AD19" s="47">
        <v>0</v>
      </c>
      <c r="AE19" s="49">
        <f>AC19+AA19+Y19+W19+U19+S19+Q19+O19+M19+K19+I19+G19+E19+C19</f>
        <v>0</v>
      </c>
      <c r="AF19" s="49">
        <f>AD19+AB19+Z19+X19+V19+T19+R19+P19+N19+L19+J19+H19+F19+D19</f>
        <v>0</v>
      </c>
      <c r="AG19" s="49">
        <f t="shared" si="1"/>
        <v>0</v>
      </c>
    </row>
    <row r="20" spans="1:33">
      <c r="A20" s="180" t="s">
        <v>38</v>
      </c>
      <c r="B20" s="180"/>
      <c r="C20" s="49">
        <f>C19+C18+C17+C16+C15+C14+C13+C12+C11+C10+C9+C8+C7+C6+C5</f>
        <v>4</v>
      </c>
      <c r="D20" s="49">
        <f t="shared" ref="D20:AF20" si="2">D19+D18+D17+D16+D15+D14+D13+D12+D11+D10+D9+D8+D7+D6+D5</f>
        <v>3</v>
      </c>
      <c r="E20" s="49">
        <f t="shared" si="2"/>
        <v>4</v>
      </c>
      <c r="F20" s="49">
        <f t="shared" si="2"/>
        <v>1</v>
      </c>
      <c r="G20" s="49">
        <f t="shared" si="2"/>
        <v>2</v>
      </c>
      <c r="H20" s="49">
        <f t="shared" si="2"/>
        <v>0</v>
      </c>
      <c r="I20" s="49">
        <f t="shared" si="2"/>
        <v>63</v>
      </c>
      <c r="J20" s="49">
        <f t="shared" si="2"/>
        <v>64</v>
      </c>
      <c r="K20" s="49">
        <f t="shared" si="2"/>
        <v>56</v>
      </c>
      <c r="L20" s="49">
        <f t="shared" si="2"/>
        <v>75</v>
      </c>
      <c r="M20" s="49">
        <f t="shared" si="2"/>
        <v>0</v>
      </c>
      <c r="N20" s="49">
        <f t="shared" si="2"/>
        <v>0</v>
      </c>
      <c r="O20" s="49">
        <f t="shared" si="2"/>
        <v>2</v>
      </c>
      <c r="P20" s="49">
        <f t="shared" si="2"/>
        <v>2</v>
      </c>
      <c r="Q20" s="49">
        <f t="shared" si="2"/>
        <v>0</v>
      </c>
      <c r="R20" s="49">
        <f t="shared" si="2"/>
        <v>1</v>
      </c>
      <c r="S20" s="49">
        <f t="shared" si="2"/>
        <v>2</v>
      </c>
      <c r="T20" s="49">
        <f t="shared" si="2"/>
        <v>2</v>
      </c>
      <c r="U20" s="49">
        <f t="shared" si="2"/>
        <v>0</v>
      </c>
      <c r="V20" s="49">
        <f t="shared" si="2"/>
        <v>0</v>
      </c>
      <c r="W20" s="49">
        <f t="shared" si="2"/>
        <v>0</v>
      </c>
      <c r="X20" s="49">
        <f t="shared" si="2"/>
        <v>1</v>
      </c>
      <c r="Y20" s="49">
        <f t="shared" si="2"/>
        <v>0</v>
      </c>
      <c r="Z20" s="49">
        <f t="shared" si="2"/>
        <v>0</v>
      </c>
      <c r="AA20" s="49">
        <f t="shared" si="2"/>
        <v>1</v>
      </c>
      <c r="AB20" s="49">
        <f t="shared" si="2"/>
        <v>0</v>
      </c>
      <c r="AC20" s="49">
        <f t="shared" si="2"/>
        <v>1</v>
      </c>
      <c r="AD20" s="49">
        <f t="shared" si="2"/>
        <v>0</v>
      </c>
      <c r="AE20" s="49">
        <f t="shared" si="2"/>
        <v>135</v>
      </c>
      <c r="AF20" s="49">
        <f t="shared" si="2"/>
        <v>149</v>
      </c>
      <c r="AG20" s="49">
        <f>AF20+AE20</f>
        <v>284</v>
      </c>
    </row>
    <row r="23" spans="1:33">
      <c r="A23" s="183" t="s">
        <v>139</v>
      </c>
      <c r="B23" s="183"/>
      <c r="C23" s="183"/>
      <c r="D23" s="183"/>
      <c r="E23" s="183"/>
      <c r="F23" s="183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3"/>
      <c r="U23" s="183"/>
      <c r="V23" s="183"/>
      <c r="W23" s="183"/>
      <c r="X23" s="183"/>
      <c r="Y23" s="183"/>
      <c r="Z23" s="183"/>
      <c r="AA23" s="183"/>
      <c r="AB23" s="183"/>
      <c r="AC23" s="183"/>
      <c r="AD23" s="183"/>
      <c r="AE23" s="183"/>
      <c r="AF23" s="183"/>
      <c r="AG23" s="183"/>
    </row>
    <row r="24" spans="1:33">
      <c r="A24" s="45"/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</row>
    <row r="25" spans="1:33">
      <c r="A25" s="181" t="s">
        <v>63</v>
      </c>
      <c r="B25" s="181" t="s">
        <v>64</v>
      </c>
      <c r="C25" s="181" t="s">
        <v>2</v>
      </c>
      <c r="D25" s="181"/>
      <c r="E25" s="181" t="s">
        <v>3</v>
      </c>
      <c r="F25" s="181"/>
      <c r="G25" s="181" t="s">
        <v>4</v>
      </c>
      <c r="H25" s="181"/>
      <c r="I25" s="181" t="s">
        <v>5</v>
      </c>
      <c r="J25" s="181"/>
      <c r="K25" s="181" t="s">
        <v>6</v>
      </c>
      <c r="L25" s="181"/>
      <c r="M25" s="181" t="s">
        <v>7</v>
      </c>
      <c r="N25" s="181"/>
      <c r="O25" s="181" t="s">
        <v>8</v>
      </c>
      <c r="P25" s="181"/>
      <c r="Q25" s="181" t="s">
        <v>9</v>
      </c>
      <c r="R25" s="181"/>
      <c r="S25" s="181" t="s">
        <v>10</v>
      </c>
      <c r="T25" s="181"/>
      <c r="U25" s="181" t="s">
        <v>11</v>
      </c>
      <c r="V25" s="181"/>
      <c r="W25" s="181" t="s">
        <v>12</v>
      </c>
      <c r="X25" s="181"/>
      <c r="Y25" s="181" t="s">
        <v>13</v>
      </c>
      <c r="Z25" s="181"/>
      <c r="AA25" s="181" t="s">
        <v>14</v>
      </c>
      <c r="AB25" s="181"/>
      <c r="AC25" s="181" t="s">
        <v>15</v>
      </c>
      <c r="AD25" s="181"/>
      <c r="AE25" s="181" t="s">
        <v>16</v>
      </c>
      <c r="AF25" s="181"/>
      <c r="AG25" s="181"/>
    </row>
    <row r="26" spans="1:33">
      <c r="A26" s="181"/>
      <c r="B26" s="181"/>
      <c r="C26" s="50" t="s">
        <v>17</v>
      </c>
      <c r="D26" s="50" t="s">
        <v>18</v>
      </c>
      <c r="E26" s="50" t="s">
        <v>17</v>
      </c>
      <c r="F26" s="50" t="s">
        <v>18</v>
      </c>
      <c r="G26" s="50" t="s">
        <v>17</v>
      </c>
      <c r="H26" s="50" t="s">
        <v>18</v>
      </c>
      <c r="I26" s="50" t="s">
        <v>17</v>
      </c>
      <c r="J26" s="50" t="s">
        <v>18</v>
      </c>
      <c r="K26" s="50" t="s">
        <v>17</v>
      </c>
      <c r="L26" s="50" t="s">
        <v>18</v>
      </c>
      <c r="M26" s="50" t="s">
        <v>17</v>
      </c>
      <c r="N26" s="50" t="s">
        <v>18</v>
      </c>
      <c r="O26" s="50" t="s">
        <v>17</v>
      </c>
      <c r="P26" s="50" t="s">
        <v>18</v>
      </c>
      <c r="Q26" s="50" t="s">
        <v>17</v>
      </c>
      <c r="R26" s="50" t="s">
        <v>18</v>
      </c>
      <c r="S26" s="50" t="s">
        <v>17</v>
      </c>
      <c r="T26" s="50" t="s">
        <v>18</v>
      </c>
      <c r="U26" s="50" t="s">
        <v>17</v>
      </c>
      <c r="V26" s="50" t="s">
        <v>18</v>
      </c>
      <c r="W26" s="50" t="s">
        <v>17</v>
      </c>
      <c r="X26" s="50" t="s">
        <v>18</v>
      </c>
      <c r="Y26" s="50" t="s">
        <v>17</v>
      </c>
      <c r="Z26" s="50" t="s">
        <v>18</v>
      </c>
      <c r="AA26" s="50" t="s">
        <v>17</v>
      </c>
      <c r="AB26" s="50" t="s">
        <v>18</v>
      </c>
      <c r="AC26" s="50" t="s">
        <v>17</v>
      </c>
      <c r="AD26" s="50" t="s">
        <v>18</v>
      </c>
      <c r="AE26" s="50" t="s">
        <v>17</v>
      </c>
      <c r="AF26" s="50" t="s">
        <v>18</v>
      </c>
      <c r="AG26" s="50" t="s">
        <v>19</v>
      </c>
    </row>
    <row r="27" spans="1:33">
      <c r="A27" s="182" t="s">
        <v>65</v>
      </c>
      <c r="B27" s="52" t="s">
        <v>66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1</v>
      </c>
      <c r="J27" s="47">
        <v>5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7">
        <v>0</v>
      </c>
      <c r="AB27" s="47">
        <v>0</v>
      </c>
      <c r="AC27" s="47">
        <v>0</v>
      </c>
      <c r="AD27" s="47">
        <v>0</v>
      </c>
      <c r="AE27" s="49">
        <f>AC27+AA27+Y27+W27+U27+S27+Q27+O27+M27+K27+I27+G27+E27+C27</f>
        <v>1</v>
      </c>
      <c r="AF27" s="49">
        <f>AD27+AB27+Z27+X27+V27+T27+R27+P27+N27+L27+J27+H27+F27+D27</f>
        <v>5</v>
      </c>
      <c r="AG27" s="49">
        <f>AF27+AE27</f>
        <v>6</v>
      </c>
    </row>
    <row r="28" spans="1:33">
      <c r="A28" s="182"/>
      <c r="B28" s="52" t="s">
        <v>67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2</v>
      </c>
      <c r="J28" s="47">
        <v>1</v>
      </c>
      <c r="K28" s="47">
        <v>1</v>
      </c>
      <c r="L28" s="47">
        <v>1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1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7">
        <v>0</v>
      </c>
      <c r="AB28" s="47">
        <v>0</v>
      </c>
      <c r="AC28" s="47">
        <v>0</v>
      </c>
      <c r="AD28" s="47">
        <v>0</v>
      </c>
      <c r="AE28" s="49">
        <f t="shared" ref="AE28:AF41" si="3">AC28+AA28+Y28+W28+U28+S28+Q28+O28+M28+K28+I28+G28+E28+C28</f>
        <v>3</v>
      </c>
      <c r="AF28" s="49">
        <f t="shared" si="3"/>
        <v>3</v>
      </c>
      <c r="AG28" s="49">
        <f t="shared" ref="AG28:AG41" si="4">AF28+AE28</f>
        <v>6</v>
      </c>
    </row>
    <row r="29" spans="1:33">
      <c r="A29" s="182"/>
      <c r="B29" s="42" t="s">
        <v>68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7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7">
        <v>0</v>
      </c>
      <c r="AB29" s="47">
        <v>0</v>
      </c>
      <c r="AC29" s="47">
        <v>0</v>
      </c>
      <c r="AD29" s="47">
        <v>0</v>
      </c>
      <c r="AE29" s="49">
        <f t="shared" si="3"/>
        <v>7</v>
      </c>
      <c r="AF29" s="49">
        <f t="shared" si="3"/>
        <v>0</v>
      </c>
      <c r="AG29" s="49">
        <f t="shared" si="4"/>
        <v>7</v>
      </c>
    </row>
    <row r="30" spans="1:33">
      <c r="A30" s="182"/>
      <c r="B30" s="42" t="s">
        <v>69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7">
        <v>0</v>
      </c>
      <c r="AB30" s="47">
        <v>0</v>
      </c>
      <c r="AC30" s="47">
        <v>0</v>
      </c>
      <c r="AD30" s="47">
        <v>0</v>
      </c>
      <c r="AE30" s="49">
        <f t="shared" si="3"/>
        <v>0</v>
      </c>
      <c r="AF30" s="49">
        <f t="shared" si="3"/>
        <v>0</v>
      </c>
      <c r="AG30" s="49">
        <f t="shared" si="4"/>
        <v>0</v>
      </c>
    </row>
    <row r="31" spans="1:33">
      <c r="A31" s="182" t="s">
        <v>70</v>
      </c>
      <c r="B31" s="52" t="s">
        <v>71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4</v>
      </c>
      <c r="J31" s="47">
        <v>1</v>
      </c>
      <c r="K31" s="47">
        <v>1</v>
      </c>
      <c r="L31" s="47">
        <v>0</v>
      </c>
      <c r="M31" s="47">
        <v>0</v>
      </c>
      <c r="N31" s="47">
        <v>0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1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7">
        <v>1</v>
      </c>
      <c r="AB31" s="47">
        <v>0</v>
      </c>
      <c r="AC31" s="47">
        <v>0</v>
      </c>
      <c r="AD31" s="47">
        <v>0</v>
      </c>
      <c r="AE31" s="49">
        <f t="shared" si="3"/>
        <v>6</v>
      </c>
      <c r="AF31" s="49">
        <f t="shared" si="3"/>
        <v>2</v>
      </c>
      <c r="AG31" s="49">
        <f t="shared" si="4"/>
        <v>8</v>
      </c>
    </row>
    <row r="32" spans="1:33">
      <c r="A32" s="182"/>
      <c r="B32" s="52" t="s">
        <v>72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3</v>
      </c>
      <c r="K32" s="47">
        <v>0</v>
      </c>
      <c r="L32" s="47">
        <v>5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0</v>
      </c>
      <c r="V32" s="47">
        <v>0</v>
      </c>
      <c r="W32" s="47">
        <v>0</v>
      </c>
      <c r="X32" s="47">
        <v>0</v>
      </c>
      <c r="Y32" s="47">
        <v>0</v>
      </c>
      <c r="Z32" s="47">
        <v>0</v>
      </c>
      <c r="AA32" s="47">
        <v>0</v>
      </c>
      <c r="AB32" s="47">
        <v>0</v>
      </c>
      <c r="AC32" s="47">
        <v>0</v>
      </c>
      <c r="AD32" s="47">
        <v>0</v>
      </c>
      <c r="AE32" s="49">
        <f t="shared" si="3"/>
        <v>0</v>
      </c>
      <c r="AF32" s="49">
        <f t="shared" si="3"/>
        <v>8</v>
      </c>
      <c r="AG32" s="49">
        <f t="shared" si="4"/>
        <v>8</v>
      </c>
    </row>
    <row r="33" spans="1:33">
      <c r="A33" s="182" t="s">
        <v>73</v>
      </c>
      <c r="B33" s="52" t="s">
        <v>74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  <c r="H33" s="47">
        <v>0</v>
      </c>
      <c r="I33" s="47">
        <v>0</v>
      </c>
      <c r="J33" s="47">
        <v>0</v>
      </c>
      <c r="K33" s="47">
        <v>1</v>
      </c>
      <c r="L33" s="47">
        <v>1</v>
      </c>
      <c r="M33" s="47">
        <v>0</v>
      </c>
      <c r="N33" s="47">
        <v>0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7">
        <v>0</v>
      </c>
      <c r="AB33" s="47">
        <v>0</v>
      </c>
      <c r="AC33" s="47">
        <v>0</v>
      </c>
      <c r="AD33" s="47">
        <v>0</v>
      </c>
      <c r="AE33" s="49">
        <f t="shared" si="3"/>
        <v>1</v>
      </c>
      <c r="AF33" s="49">
        <f t="shared" si="3"/>
        <v>1</v>
      </c>
      <c r="AG33" s="49">
        <f t="shared" si="4"/>
        <v>2</v>
      </c>
    </row>
    <row r="34" spans="1:33">
      <c r="A34" s="182"/>
      <c r="B34" s="52" t="s">
        <v>75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0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47">
        <v>0</v>
      </c>
      <c r="AB34" s="47">
        <v>0</v>
      </c>
      <c r="AC34" s="47">
        <v>0</v>
      </c>
      <c r="AD34" s="47">
        <v>0</v>
      </c>
      <c r="AE34" s="49">
        <f t="shared" si="3"/>
        <v>0</v>
      </c>
      <c r="AF34" s="49">
        <f t="shared" si="3"/>
        <v>0</v>
      </c>
      <c r="AG34" s="49">
        <f t="shared" si="4"/>
        <v>0</v>
      </c>
    </row>
    <row r="35" spans="1:33">
      <c r="A35" s="182"/>
      <c r="B35" s="52" t="s">
        <v>76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1</v>
      </c>
      <c r="J35" s="47">
        <v>0</v>
      </c>
      <c r="K35" s="47">
        <v>1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0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7">
        <v>0</v>
      </c>
      <c r="X35" s="47">
        <v>0</v>
      </c>
      <c r="Y35" s="47">
        <v>0</v>
      </c>
      <c r="Z35" s="47">
        <v>0</v>
      </c>
      <c r="AA35" s="47">
        <v>0</v>
      </c>
      <c r="AB35" s="47">
        <v>0</v>
      </c>
      <c r="AC35" s="47">
        <v>0</v>
      </c>
      <c r="AD35" s="47">
        <v>0</v>
      </c>
      <c r="AE35" s="49">
        <f t="shared" si="3"/>
        <v>2</v>
      </c>
      <c r="AF35" s="49">
        <v>1</v>
      </c>
      <c r="AG35" s="49">
        <f t="shared" si="4"/>
        <v>3</v>
      </c>
    </row>
    <row r="36" spans="1:33">
      <c r="A36" s="179" t="s">
        <v>77</v>
      </c>
      <c r="B36" s="179"/>
      <c r="C36" s="47">
        <v>0</v>
      </c>
      <c r="D36" s="47">
        <v>0</v>
      </c>
      <c r="E36" s="47">
        <v>0</v>
      </c>
      <c r="F36" s="47">
        <v>0</v>
      </c>
      <c r="G36" s="47">
        <v>0</v>
      </c>
      <c r="H36" s="47">
        <v>0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0</v>
      </c>
      <c r="O36" s="47">
        <v>0</v>
      </c>
      <c r="P36" s="47">
        <v>0</v>
      </c>
      <c r="Q36" s="47">
        <v>0</v>
      </c>
      <c r="R36" s="47">
        <v>0</v>
      </c>
      <c r="S36" s="47">
        <v>0</v>
      </c>
      <c r="T36" s="47">
        <v>0</v>
      </c>
      <c r="U36" s="47">
        <v>0</v>
      </c>
      <c r="V36" s="47">
        <v>0</v>
      </c>
      <c r="W36" s="47">
        <v>0</v>
      </c>
      <c r="X36" s="47">
        <v>0</v>
      </c>
      <c r="Y36" s="47">
        <v>0</v>
      </c>
      <c r="Z36" s="47">
        <v>0</v>
      </c>
      <c r="AA36" s="47">
        <v>0</v>
      </c>
      <c r="AB36" s="47">
        <v>0</v>
      </c>
      <c r="AC36" s="47">
        <v>0</v>
      </c>
      <c r="AD36" s="47">
        <v>0</v>
      </c>
      <c r="AE36" s="49">
        <f t="shared" si="3"/>
        <v>0</v>
      </c>
      <c r="AF36" s="49">
        <f t="shared" si="3"/>
        <v>0</v>
      </c>
      <c r="AG36" s="49">
        <f t="shared" si="4"/>
        <v>0</v>
      </c>
    </row>
    <row r="37" spans="1:33">
      <c r="A37" s="179" t="s">
        <v>78</v>
      </c>
      <c r="B37" s="179"/>
      <c r="C37" s="47">
        <v>0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3</v>
      </c>
      <c r="L37" s="47">
        <v>10</v>
      </c>
      <c r="M37" s="47">
        <v>0</v>
      </c>
      <c r="N37" s="47">
        <v>0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7">
        <v>0</v>
      </c>
      <c r="AB37" s="47">
        <v>0</v>
      </c>
      <c r="AC37" s="47">
        <v>0</v>
      </c>
      <c r="AD37" s="47">
        <v>0</v>
      </c>
      <c r="AE37" s="49">
        <f t="shared" si="3"/>
        <v>3</v>
      </c>
      <c r="AF37" s="49">
        <f t="shared" si="3"/>
        <v>10</v>
      </c>
      <c r="AG37" s="49">
        <f t="shared" si="4"/>
        <v>13</v>
      </c>
    </row>
    <row r="38" spans="1:33">
      <c r="A38" s="179" t="s">
        <v>79</v>
      </c>
      <c r="B38" s="179"/>
      <c r="C38" s="47">
        <v>0</v>
      </c>
      <c r="D38" s="47">
        <v>0</v>
      </c>
      <c r="E38" s="47">
        <v>0</v>
      </c>
      <c r="F38" s="47">
        <v>0</v>
      </c>
      <c r="G38" s="47">
        <v>0</v>
      </c>
      <c r="H38" s="47">
        <v>0</v>
      </c>
      <c r="I38" s="47">
        <v>0</v>
      </c>
      <c r="J38" s="47">
        <v>0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47">
        <v>0</v>
      </c>
      <c r="X38" s="47">
        <v>0</v>
      </c>
      <c r="Y38" s="47">
        <v>0</v>
      </c>
      <c r="Z38" s="47">
        <v>0</v>
      </c>
      <c r="AA38" s="47">
        <v>0</v>
      </c>
      <c r="AB38" s="47">
        <v>0</v>
      </c>
      <c r="AC38" s="47">
        <v>0</v>
      </c>
      <c r="AD38" s="47">
        <v>0</v>
      </c>
      <c r="AE38" s="49">
        <f t="shared" si="3"/>
        <v>0</v>
      </c>
      <c r="AF38" s="49">
        <f t="shared" si="3"/>
        <v>0</v>
      </c>
      <c r="AG38" s="49">
        <f t="shared" si="4"/>
        <v>0</v>
      </c>
    </row>
    <row r="39" spans="1:33">
      <c r="A39" s="179" t="s">
        <v>80</v>
      </c>
      <c r="B39" s="179"/>
      <c r="C39" s="47">
        <v>0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0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7">
        <v>0</v>
      </c>
      <c r="Z39" s="47">
        <v>0</v>
      </c>
      <c r="AA39" s="47">
        <v>0</v>
      </c>
      <c r="AB39" s="47">
        <v>0</v>
      </c>
      <c r="AC39" s="47">
        <v>0</v>
      </c>
      <c r="AD39" s="47">
        <v>0</v>
      </c>
      <c r="AE39" s="49">
        <f t="shared" si="3"/>
        <v>0</v>
      </c>
      <c r="AF39" s="49">
        <f t="shared" si="3"/>
        <v>0</v>
      </c>
      <c r="AG39" s="49">
        <f t="shared" si="4"/>
        <v>0</v>
      </c>
    </row>
    <row r="40" spans="1:33">
      <c r="A40" s="179" t="s">
        <v>81</v>
      </c>
      <c r="B40" s="179"/>
      <c r="C40" s="47">
        <v>0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0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7">
        <v>0</v>
      </c>
      <c r="Z40" s="47">
        <v>0</v>
      </c>
      <c r="AA40" s="47">
        <v>0</v>
      </c>
      <c r="AB40" s="47">
        <v>0</v>
      </c>
      <c r="AC40" s="47">
        <v>0</v>
      </c>
      <c r="AD40" s="47">
        <v>0</v>
      </c>
      <c r="AE40" s="49">
        <f t="shared" si="3"/>
        <v>0</v>
      </c>
      <c r="AF40" s="49">
        <f t="shared" si="3"/>
        <v>0</v>
      </c>
      <c r="AG40" s="49">
        <f t="shared" si="4"/>
        <v>0</v>
      </c>
    </row>
    <row r="41" spans="1:33">
      <c r="A41" s="179" t="s">
        <v>82</v>
      </c>
      <c r="B41" s="179"/>
      <c r="C41" s="47">
        <v>0</v>
      </c>
      <c r="D41" s="47">
        <v>0</v>
      </c>
      <c r="E41" s="47">
        <v>0</v>
      </c>
      <c r="F41" s="47">
        <v>0</v>
      </c>
      <c r="G41" s="47">
        <v>0</v>
      </c>
      <c r="H41" s="47">
        <v>0</v>
      </c>
      <c r="I41" s="47">
        <v>0</v>
      </c>
      <c r="J41" s="47">
        <v>0</v>
      </c>
      <c r="K41" s="47">
        <v>0</v>
      </c>
      <c r="L41" s="47">
        <v>3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7">
        <v>0</v>
      </c>
      <c r="AB41" s="47">
        <v>0</v>
      </c>
      <c r="AC41" s="47">
        <v>0</v>
      </c>
      <c r="AD41" s="47">
        <v>0</v>
      </c>
      <c r="AE41" s="49">
        <f t="shared" si="3"/>
        <v>0</v>
      </c>
      <c r="AF41" s="49">
        <f t="shared" si="3"/>
        <v>3</v>
      </c>
      <c r="AG41" s="49">
        <f t="shared" si="4"/>
        <v>3</v>
      </c>
    </row>
    <row r="42" spans="1:33">
      <c r="A42" s="180" t="s">
        <v>38</v>
      </c>
      <c r="B42" s="180"/>
      <c r="C42" s="49">
        <f>C41+C40+C39+C38+C37+C36+C35+C34+C33+C32+C31+C30+C29+C28+C27</f>
        <v>0</v>
      </c>
      <c r="D42" s="49">
        <f t="shared" ref="D42:AD42" si="5">D41+D40+D39+D38+D37+D36+D35+D34+D33+D32+D31+D30+D29+D28+D27</f>
        <v>0</v>
      </c>
      <c r="E42" s="49">
        <f t="shared" si="5"/>
        <v>0</v>
      </c>
      <c r="F42" s="49">
        <f t="shared" si="5"/>
        <v>0</v>
      </c>
      <c r="G42" s="49">
        <f t="shared" si="5"/>
        <v>0</v>
      </c>
      <c r="H42" s="49">
        <f t="shared" si="5"/>
        <v>0</v>
      </c>
      <c r="I42" s="49">
        <f t="shared" si="5"/>
        <v>15</v>
      </c>
      <c r="J42" s="49">
        <f t="shared" si="5"/>
        <v>10</v>
      </c>
      <c r="K42" s="49">
        <f t="shared" si="5"/>
        <v>7</v>
      </c>
      <c r="L42" s="49">
        <f t="shared" si="5"/>
        <v>20</v>
      </c>
      <c r="M42" s="49">
        <f t="shared" si="5"/>
        <v>0</v>
      </c>
      <c r="N42" s="49">
        <f t="shared" si="5"/>
        <v>0</v>
      </c>
      <c r="O42" s="49">
        <f t="shared" si="5"/>
        <v>0</v>
      </c>
      <c r="P42" s="49">
        <f t="shared" si="5"/>
        <v>0</v>
      </c>
      <c r="Q42" s="49">
        <f t="shared" si="5"/>
        <v>0</v>
      </c>
      <c r="R42" s="49">
        <f t="shared" si="5"/>
        <v>1</v>
      </c>
      <c r="S42" s="49">
        <f t="shared" si="5"/>
        <v>0</v>
      </c>
      <c r="T42" s="49">
        <f t="shared" si="5"/>
        <v>1</v>
      </c>
      <c r="U42" s="49">
        <f t="shared" si="5"/>
        <v>0</v>
      </c>
      <c r="V42" s="49">
        <f t="shared" si="5"/>
        <v>0</v>
      </c>
      <c r="W42" s="49">
        <f t="shared" si="5"/>
        <v>0</v>
      </c>
      <c r="X42" s="49">
        <f t="shared" si="5"/>
        <v>0</v>
      </c>
      <c r="Y42" s="49">
        <f t="shared" si="5"/>
        <v>0</v>
      </c>
      <c r="Z42" s="49">
        <f t="shared" si="5"/>
        <v>0</v>
      </c>
      <c r="AA42" s="49">
        <f t="shared" si="5"/>
        <v>1</v>
      </c>
      <c r="AB42" s="49">
        <f t="shared" si="5"/>
        <v>0</v>
      </c>
      <c r="AC42" s="49">
        <f t="shared" si="5"/>
        <v>0</v>
      </c>
      <c r="AD42" s="49">
        <f t="shared" si="5"/>
        <v>0</v>
      </c>
      <c r="AE42" s="49">
        <f>AC42+AA42+Y42+W42+U42+S42+Q42+O42+M42+K42+I42+G42+E42+C42</f>
        <v>23</v>
      </c>
      <c r="AF42" s="49">
        <f>AD42+AB42+Z42+X42+V42+T42+R42+P42+N42+L42+J42+H42+F42+D42</f>
        <v>32</v>
      </c>
      <c r="AG42" s="49">
        <f>AF42+AE42</f>
        <v>55</v>
      </c>
    </row>
    <row r="43" spans="1:33">
      <c r="AF43" s="3"/>
      <c r="AG43" s="3"/>
    </row>
  </sheetData>
  <mergeCells count="56">
    <mergeCell ref="A16:B16"/>
    <mergeCell ref="A17:B17"/>
    <mergeCell ref="A1:AG1"/>
    <mergeCell ref="A3:A4"/>
    <mergeCell ref="B3:B4"/>
    <mergeCell ref="C3:D3"/>
    <mergeCell ref="E3:F3"/>
    <mergeCell ref="G3:H3"/>
    <mergeCell ref="I3:J3"/>
    <mergeCell ref="K3:L3"/>
    <mergeCell ref="M3:N3"/>
    <mergeCell ref="O3:P3"/>
    <mergeCell ref="A18:B18"/>
    <mergeCell ref="A19:B19"/>
    <mergeCell ref="A20:B20"/>
    <mergeCell ref="AC3:AD3"/>
    <mergeCell ref="AE3:AG3"/>
    <mergeCell ref="A5:A8"/>
    <mergeCell ref="A9:A10"/>
    <mergeCell ref="A11:A13"/>
    <mergeCell ref="A14:B14"/>
    <mergeCell ref="Q3:R3"/>
    <mergeCell ref="S3:T3"/>
    <mergeCell ref="U3:V3"/>
    <mergeCell ref="W3:X3"/>
    <mergeCell ref="Y3:Z3"/>
    <mergeCell ref="AA3:AB3"/>
    <mergeCell ref="A15:B15"/>
    <mergeCell ref="A23:AG23"/>
    <mergeCell ref="A25:A26"/>
    <mergeCell ref="B25:B26"/>
    <mergeCell ref="C25:D25"/>
    <mergeCell ref="E25:F25"/>
    <mergeCell ref="G25:H25"/>
    <mergeCell ref="I25:J25"/>
    <mergeCell ref="K25:L25"/>
    <mergeCell ref="M25:N25"/>
    <mergeCell ref="O25:P25"/>
    <mergeCell ref="Q25:R25"/>
    <mergeCell ref="S25:T25"/>
    <mergeCell ref="U25:V25"/>
    <mergeCell ref="W25:X25"/>
    <mergeCell ref="Y25:Z25"/>
    <mergeCell ref="AA25:AB25"/>
    <mergeCell ref="AC25:AD25"/>
    <mergeCell ref="AE25:AG25"/>
    <mergeCell ref="A27:A30"/>
    <mergeCell ref="A31:A32"/>
    <mergeCell ref="A33:A35"/>
    <mergeCell ref="A41:B41"/>
    <mergeCell ref="A42:B42"/>
    <mergeCell ref="A36:B36"/>
    <mergeCell ref="A37:B37"/>
    <mergeCell ref="A38:B38"/>
    <mergeCell ref="A39:B39"/>
    <mergeCell ref="A40:B40"/>
  </mergeCells>
  <printOptions horizontalCentered="1" verticalCentered="1"/>
  <pageMargins left="0" right="0" top="0" bottom="0" header="0" footer="0"/>
  <pageSetup paperSize="9" scale="57" fitToHeight="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2:R12"/>
  <sheetViews>
    <sheetView rightToLeft="1" zoomScale="70" zoomScaleNormal="70" workbookViewId="0">
      <selection activeCell="W12" sqref="T5:W12"/>
    </sheetView>
  </sheetViews>
  <sheetFormatPr defaultRowHeight="14.25"/>
  <cols>
    <col min="1" max="1" width="29.625" customWidth="1"/>
    <col min="2" max="15" width="6.625" customWidth="1"/>
    <col min="16" max="16" width="8.75" customWidth="1"/>
    <col min="17" max="17" width="8.875" customWidth="1"/>
  </cols>
  <sheetData>
    <row r="2" spans="1:18" ht="53.25" customHeight="1">
      <c r="A2" s="185" t="s">
        <v>47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</row>
    <row r="3" spans="1:18" ht="42.75" customHeight="1"/>
    <row r="4" spans="1:18" ht="24" customHeight="1"/>
    <row r="5" spans="1:18" ht="69.95" customHeight="1">
      <c r="A5" s="186" t="s">
        <v>40</v>
      </c>
      <c r="B5" s="110" t="s">
        <v>48</v>
      </c>
      <c r="C5" s="110"/>
      <c r="D5" s="110" t="s">
        <v>49</v>
      </c>
      <c r="E5" s="110"/>
      <c r="F5" s="119" t="s">
        <v>50</v>
      </c>
      <c r="G5" s="119"/>
      <c r="H5" s="110" t="s">
        <v>51</v>
      </c>
      <c r="I5" s="110"/>
      <c r="J5" s="110" t="s">
        <v>52</v>
      </c>
      <c r="K5" s="110"/>
      <c r="L5" s="110" t="s">
        <v>53</v>
      </c>
      <c r="M5" s="110"/>
      <c r="N5" s="110" t="s">
        <v>54</v>
      </c>
      <c r="O5" s="110"/>
      <c r="P5" s="110" t="s">
        <v>16</v>
      </c>
      <c r="Q5" s="110"/>
      <c r="R5" s="110"/>
    </row>
    <row r="6" spans="1:18" ht="69.95" customHeight="1">
      <c r="A6" s="186"/>
      <c r="B6" s="13" t="s">
        <v>55</v>
      </c>
      <c r="C6" s="13" t="s">
        <v>56</v>
      </c>
      <c r="D6" s="13" t="s">
        <v>55</v>
      </c>
      <c r="E6" s="13" t="s">
        <v>56</v>
      </c>
      <c r="F6" s="13" t="s">
        <v>55</v>
      </c>
      <c r="G6" s="13" t="s">
        <v>56</v>
      </c>
      <c r="H6" s="13" t="s">
        <v>55</v>
      </c>
      <c r="I6" s="13" t="s">
        <v>56</v>
      </c>
      <c r="J6" s="13" t="s">
        <v>55</v>
      </c>
      <c r="K6" s="13" t="s">
        <v>56</v>
      </c>
      <c r="L6" s="13" t="s">
        <v>55</v>
      </c>
      <c r="M6" s="13" t="s">
        <v>56</v>
      </c>
      <c r="N6" s="13" t="s">
        <v>55</v>
      </c>
      <c r="O6" s="13" t="s">
        <v>56</v>
      </c>
      <c r="P6" s="13" t="s">
        <v>55</v>
      </c>
      <c r="Q6" s="13" t="s">
        <v>56</v>
      </c>
      <c r="R6" s="13" t="s">
        <v>19</v>
      </c>
    </row>
    <row r="7" spans="1:18" ht="69.95" customHeight="1">
      <c r="A7" s="54" t="s">
        <v>42</v>
      </c>
      <c r="B7" s="12">
        <v>63</v>
      </c>
      <c r="C7" s="12">
        <v>128</v>
      </c>
      <c r="D7" s="12">
        <v>2</v>
      </c>
      <c r="E7" s="12">
        <v>8</v>
      </c>
      <c r="F7" s="12">
        <v>0</v>
      </c>
      <c r="G7" s="12">
        <v>0</v>
      </c>
      <c r="H7" s="12">
        <v>0</v>
      </c>
      <c r="I7" s="12">
        <v>2</v>
      </c>
      <c r="J7" s="12">
        <v>0</v>
      </c>
      <c r="K7" s="12">
        <v>0</v>
      </c>
      <c r="L7" s="12">
        <v>0</v>
      </c>
      <c r="M7" s="12">
        <v>1</v>
      </c>
      <c r="N7" s="12">
        <v>0</v>
      </c>
      <c r="O7" s="12">
        <v>0</v>
      </c>
      <c r="P7" s="56">
        <f>N7+L7+J7+H7+F7+D7+B7</f>
        <v>65</v>
      </c>
      <c r="Q7" s="56">
        <f>O7+M7+K7+I7+G7+E7+C7</f>
        <v>139</v>
      </c>
      <c r="R7" s="56">
        <f>Q7+P7</f>
        <v>204</v>
      </c>
    </row>
    <row r="8" spans="1:18" ht="69.95" customHeight="1">
      <c r="A8" s="54" t="s">
        <v>43</v>
      </c>
      <c r="B8" s="12">
        <v>5</v>
      </c>
      <c r="C8" s="12">
        <v>5</v>
      </c>
      <c r="D8" s="12">
        <v>0</v>
      </c>
      <c r="E8" s="12">
        <v>0</v>
      </c>
      <c r="F8" s="12">
        <v>0</v>
      </c>
      <c r="G8" s="12">
        <v>0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56">
        <f t="shared" ref="P8:Q10" si="0">N8+L8+J8+H8+F8+D8+B8</f>
        <v>5</v>
      </c>
      <c r="Q8" s="56">
        <f t="shared" si="0"/>
        <v>5</v>
      </c>
      <c r="R8" s="56">
        <f t="shared" ref="R8:R11" si="1">Q8+P8</f>
        <v>10</v>
      </c>
    </row>
    <row r="9" spans="1:18" ht="69.95" customHeight="1">
      <c r="A9" s="54" t="s">
        <v>44</v>
      </c>
      <c r="B9" s="12">
        <v>156</v>
      </c>
      <c r="C9" s="12">
        <v>46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0</v>
      </c>
      <c r="L9" s="12">
        <v>0</v>
      </c>
      <c r="M9" s="12">
        <v>0</v>
      </c>
      <c r="N9" s="12">
        <v>0</v>
      </c>
      <c r="O9" s="12">
        <v>0</v>
      </c>
      <c r="P9" s="56">
        <f t="shared" si="0"/>
        <v>156</v>
      </c>
      <c r="Q9" s="56">
        <f t="shared" si="0"/>
        <v>46</v>
      </c>
      <c r="R9" s="56">
        <f t="shared" si="1"/>
        <v>202</v>
      </c>
    </row>
    <row r="10" spans="1:18" ht="69.95" customHeight="1">
      <c r="A10" s="54" t="s">
        <v>45</v>
      </c>
      <c r="B10" s="12">
        <v>60</v>
      </c>
      <c r="C10" s="12">
        <v>35</v>
      </c>
      <c r="D10" s="12">
        <v>2</v>
      </c>
      <c r="E10" s="12">
        <v>1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1</v>
      </c>
      <c r="L10" s="12">
        <v>0</v>
      </c>
      <c r="M10" s="12">
        <v>0</v>
      </c>
      <c r="N10" s="12">
        <v>0</v>
      </c>
      <c r="O10" s="12">
        <v>0</v>
      </c>
      <c r="P10" s="56">
        <f t="shared" si="0"/>
        <v>62</v>
      </c>
      <c r="Q10" s="56">
        <f t="shared" si="0"/>
        <v>37</v>
      </c>
      <c r="R10" s="56">
        <f t="shared" si="1"/>
        <v>99</v>
      </c>
    </row>
    <row r="11" spans="1:18" ht="69.95" customHeight="1">
      <c r="A11" s="55" t="s">
        <v>46</v>
      </c>
      <c r="B11" s="12">
        <v>22</v>
      </c>
      <c r="C11" s="12">
        <v>11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0</v>
      </c>
      <c r="N11" s="12">
        <v>0</v>
      </c>
      <c r="O11" s="12">
        <v>0</v>
      </c>
      <c r="P11" s="56">
        <f>N11+L11+J11+H11+F11+D11+B11</f>
        <v>22</v>
      </c>
      <c r="Q11" s="56">
        <f>O11+M11+K11+I11+G11+E11+C11</f>
        <v>11</v>
      </c>
      <c r="R11" s="56">
        <f t="shared" si="1"/>
        <v>33</v>
      </c>
    </row>
    <row r="12" spans="1:18" ht="69.95" customHeight="1">
      <c r="A12" s="13" t="s">
        <v>38</v>
      </c>
      <c r="B12" s="13">
        <f>B10+B9+B8+B7+B11</f>
        <v>306</v>
      </c>
      <c r="C12" s="13">
        <f t="shared" ref="C12:R12" si="2">C10+C9+C8+C7+C11</f>
        <v>225</v>
      </c>
      <c r="D12" s="13">
        <f t="shared" si="2"/>
        <v>4</v>
      </c>
      <c r="E12" s="13">
        <f t="shared" si="2"/>
        <v>9</v>
      </c>
      <c r="F12" s="13">
        <f t="shared" si="2"/>
        <v>0</v>
      </c>
      <c r="G12" s="13">
        <f t="shared" si="2"/>
        <v>0</v>
      </c>
      <c r="H12" s="13">
        <f t="shared" si="2"/>
        <v>0</v>
      </c>
      <c r="I12" s="13">
        <f t="shared" si="2"/>
        <v>2</v>
      </c>
      <c r="J12" s="13">
        <f t="shared" si="2"/>
        <v>0</v>
      </c>
      <c r="K12" s="13">
        <f t="shared" si="2"/>
        <v>1</v>
      </c>
      <c r="L12" s="13">
        <f t="shared" si="2"/>
        <v>0</v>
      </c>
      <c r="M12" s="13">
        <f t="shared" si="2"/>
        <v>1</v>
      </c>
      <c r="N12" s="13">
        <f t="shared" si="2"/>
        <v>0</v>
      </c>
      <c r="O12" s="13">
        <f t="shared" si="2"/>
        <v>0</v>
      </c>
      <c r="P12" s="13">
        <f t="shared" si="2"/>
        <v>310</v>
      </c>
      <c r="Q12" s="13">
        <f t="shared" si="2"/>
        <v>238</v>
      </c>
      <c r="R12" s="13">
        <f t="shared" si="2"/>
        <v>548</v>
      </c>
    </row>
  </sheetData>
  <mergeCells count="10">
    <mergeCell ref="A2:R2"/>
    <mergeCell ref="A5:A6"/>
    <mergeCell ref="B5:C5"/>
    <mergeCell ref="D5:E5"/>
    <mergeCell ref="F5:G5"/>
    <mergeCell ref="H5:I5"/>
    <mergeCell ref="J5:K5"/>
    <mergeCell ref="L5:M5"/>
    <mergeCell ref="N5:O5"/>
    <mergeCell ref="P5:R5"/>
  </mergeCells>
  <printOptions horizontalCentered="1" verticalCentered="1"/>
  <pageMargins left="0" right="0" top="0" bottom="0" header="0" footer="0"/>
  <pageSetup paperSize="9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0"/>
  <sheetViews>
    <sheetView rightToLeft="1" topLeftCell="A4" zoomScale="85" zoomScaleNormal="85" zoomScaleSheetLayoutView="47" workbookViewId="0">
      <selection activeCell="D17" sqref="D17"/>
    </sheetView>
  </sheetViews>
  <sheetFormatPr defaultRowHeight="18"/>
  <cols>
    <col min="1" max="1" width="28" style="5" customWidth="1"/>
    <col min="2" max="32" width="7.125" style="5" customWidth="1"/>
    <col min="33" max="33" width="4.625" style="5" customWidth="1"/>
    <col min="34" max="35" width="9" style="5"/>
  </cols>
  <sheetData>
    <row r="1" spans="1:35" ht="36.75" customHeight="1">
      <c r="A1" s="140" t="s">
        <v>39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</row>
    <row r="2" spans="1:35" ht="75" customHeight="1">
      <c r="A2" s="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</row>
    <row r="3" spans="1:35" s="1" customFormat="1" ht="27.75">
      <c r="A3" s="141" t="s">
        <v>40</v>
      </c>
      <c r="B3" s="141" t="s">
        <v>2</v>
      </c>
      <c r="C3" s="141"/>
      <c r="D3" s="141" t="s">
        <v>3</v>
      </c>
      <c r="E3" s="141"/>
      <c r="F3" s="141" t="s">
        <v>4</v>
      </c>
      <c r="G3" s="141"/>
      <c r="H3" s="141" t="s">
        <v>5</v>
      </c>
      <c r="I3" s="141"/>
      <c r="J3" s="141" t="s">
        <v>6</v>
      </c>
      <c r="K3" s="141"/>
      <c r="L3" s="141" t="s">
        <v>7</v>
      </c>
      <c r="M3" s="141"/>
      <c r="N3" s="141" t="s">
        <v>8</v>
      </c>
      <c r="O3" s="141"/>
      <c r="P3" s="141" t="s">
        <v>9</v>
      </c>
      <c r="Q3" s="141"/>
      <c r="R3" s="141" t="s">
        <v>10</v>
      </c>
      <c r="S3" s="141"/>
      <c r="T3" s="141" t="s">
        <v>11</v>
      </c>
      <c r="U3" s="141"/>
      <c r="V3" s="141" t="s">
        <v>12</v>
      </c>
      <c r="W3" s="141"/>
      <c r="X3" s="141" t="s">
        <v>13</v>
      </c>
      <c r="Y3" s="141"/>
      <c r="Z3" s="141" t="s">
        <v>14</v>
      </c>
      <c r="AA3" s="141"/>
      <c r="AB3" s="141" t="s">
        <v>15</v>
      </c>
      <c r="AC3" s="141"/>
      <c r="AD3" s="141" t="s">
        <v>16</v>
      </c>
      <c r="AE3" s="141"/>
      <c r="AF3" s="141"/>
      <c r="AG3" s="141"/>
      <c r="AH3" s="57"/>
      <c r="AI3" s="57"/>
    </row>
    <row r="4" spans="1:35" s="1" customFormat="1" ht="27.75">
      <c r="A4" s="141"/>
      <c r="B4" s="58" t="s">
        <v>17</v>
      </c>
      <c r="C4" s="58" t="s">
        <v>18</v>
      </c>
      <c r="D4" s="58" t="s">
        <v>17</v>
      </c>
      <c r="E4" s="58" t="s">
        <v>18</v>
      </c>
      <c r="F4" s="58" t="s">
        <v>17</v>
      </c>
      <c r="G4" s="58" t="s">
        <v>18</v>
      </c>
      <c r="H4" s="58" t="s">
        <v>17</v>
      </c>
      <c r="I4" s="58" t="s">
        <v>18</v>
      </c>
      <c r="J4" s="58" t="s">
        <v>17</v>
      </c>
      <c r="K4" s="58" t="s">
        <v>18</v>
      </c>
      <c r="L4" s="58" t="s">
        <v>17</v>
      </c>
      <c r="M4" s="58" t="s">
        <v>18</v>
      </c>
      <c r="N4" s="58" t="s">
        <v>17</v>
      </c>
      <c r="O4" s="58" t="s">
        <v>18</v>
      </c>
      <c r="P4" s="58" t="s">
        <v>17</v>
      </c>
      <c r="Q4" s="58" t="s">
        <v>18</v>
      </c>
      <c r="R4" s="58" t="s">
        <v>17</v>
      </c>
      <c r="S4" s="58" t="s">
        <v>18</v>
      </c>
      <c r="T4" s="58" t="s">
        <v>17</v>
      </c>
      <c r="U4" s="58" t="s">
        <v>18</v>
      </c>
      <c r="V4" s="58" t="s">
        <v>17</v>
      </c>
      <c r="W4" s="58" t="s">
        <v>18</v>
      </c>
      <c r="X4" s="58" t="s">
        <v>17</v>
      </c>
      <c r="Y4" s="58" t="s">
        <v>18</v>
      </c>
      <c r="Z4" s="58" t="s">
        <v>17</v>
      </c>
      <c r="AA4" s="58" t="s">
        <v>18</v>
      </c>
      <c r="AB4" s="58" t="s">
        <v>17</v>
      </c>
      <c r="AC4" s="58" t="s">
        <v>18</v>
      </c>
      <c r="AD4" s="58" t="s">
        <v>17</v>
      </c>
      <c r="AE4" s="58" t="s">
        <v>18</v>
      </c>
      <c r="AF4" s="141" t="s">
        <v>41</v>
      </c>
      <c r="AG4" s="141"/>
      <c r="AH4" s="57"/>
      <c r="AI4" s="57"/>
    </row>
    <row r="5" spans="1:35" s="2" customFormat="1" ht="27.75">
      <c r="A5" s="59" t="s">
        <v>42</v>
      </c>
      <c r="B5" s="59">
        <v>4</v>
      </c>
      <c r="C5" s="59">
        <v>6</v>
      </c>
      <c r="D5" s="59">
        <v>1</v>
      </c>
      <c r="E5" s="59">
        <v>1</v>
      </c>
      <c r="F5" s="59">
        <v>2</v>
      </c>
      <c r="G5" s="59">
        <v>4</v>
      </c>
      <c r="H5" s="59">
        <v>26</v>
      </c>
      <c r="I5" s="59">
        <v>68</v>
      </c>
      <c r="J5" s="59">
        <v>15</v>
      </c>
      <c r="K5" s="59">
        <v>31</v>
      </c>
      <c r="L5" s="59">
        <v>1</v>
      </c>
      <c r="M5" s="59">
        <v>0</v>
      </c>
      <c r="N5" s="59">
        <v>4</v>
      </c>
      <c r="O5" s="59">
        <v>12</v>
      </c>
      <c r="P5" s="59">
        <v>2</v>
      </c>
      <c r="Q5" s="59">
        <v>0</v>
      </c>
      <c r="R5" s="59">
        <v>1</v>
      </c>
      <c r="S5" s="59">
        <v>1</v>
      </c>
      <c r="T5" s="59">
        <v>1</v>
      </c>
      <c r="U5" s="59">
        <v>3</v>
      </c>
      <c r="V5" s="59">
        <v>5</v>
      </c>
      <c r="W5" s="59">
        <v>0</v>
      </c>
      <c r="X5" s="59">
        <v>0</v>
      </c>
      <c r="Y5" s="59">
        <v>0</v>
      </c>
      <c r="Z5" s="59">
        <v>1</v>
      </c>
      <c r="AA5" s="59">
        <v>2</v>
      </c>
      <c r="AB5" s="59">
        <v>0</v>
      </c>
      <c r="AC5" s="59">
        <v>0</v>
      </c>
      <c r="AD5" s="58">
        <f>AB5+Z5+X5+V5+T5+R5+P5+N5+L5+J5+H5+F5+D5+B5</f>
        <v>63</v>
      </c>
      <c r="AE5" s="58">
        <f>AC5+AA5+Y5+W5+U5+S5+Q5+O5+M5+K5+I5+G5+E5+C5</f>
        <v>128</v>
      </c>
      <c r="AF5" s="187">
        <f>AE5+AD5</f>
        <v>191</v>
      </c>
      <c r="AG5" s="187"/>
      <c r="AH5" s="60"/>
      <c r="AI5" s="60"/>
    </row>
    <row r="6" spans="1:35" s="2" customFormat="1" ht="27.75">
      <c r="A6" s="59" t="s">
        <v>43</v>
      </c>
      <c r="B6" s="59">
        <v>0</v>
      </c>
      <c r="C6" s="59">
        <v>0</v>
      </c>
      <c r="D6" s="59">
        <v>0</v>
      </c>
      <c r="E6" s="59">
        <v>0</v>
      </c>
      <c r="F6" s="59">
        <v>0</v>
      </c>
      <c r="G6" s="59">
        <v>0</v>
      </c>
      <c r="H6" s="59">
        <v>2</v>
      </c>
      <c r="I6" s="59">
        <v>4</v>
      </c>
      <c r="J6" s="59">
        <v>3</v>
      </c>
      <c r="K6" s="59">
        <v>1</v>
      </c>
      <c r="L6" s="59">
        <v>0</v>
      </c>
      <c r="M6" s="59">
        <v>0</v>
      </c>
      <c r="N6" s="59">
        <v>0</v>
      </c>
      <c r="O6" s="59">
        <v>0</v>
      </c>
      <c r="P6" s="59">
        <v>0</v>
      </c>
      <c r="Q6" s="59">
        <v>0</v>
      </c>
      <c r="R6" s="59">
        <v>0</v>
      </c>
      <c r="S6" s="59">
        <v>0</v>
      </c>
      <c r="T6" s="59">
        <v>0</v>
      </c>
      <c r="U6" s="59">
        <v>0</v>
      </c>
      <c r="V6" s="59">
        <v>0</v>
      </c>
      <c r="W6" s="59">
        <v>0</v>
      </c>
      <c r="X6" s="59">
        <v>0</v>
      </c>
      <c r="Y6" s="59">
        <v>0</v>
      </c>
      <c r="Z6" s="59">
        <v>0</v>
      </c>
      <c r="AA6" s="59">
        <v>0</v>
      </c>
      <c r="AB6" s="59">
        <v>0</v>
      </c>
      <c r="AC6" s="59">
        <v>0</v>
      </c>
      <c r="AD6" s="58">
        <f t="shared" ref="AD6:AE9" si="0">AB6+Z6+X6+V6+T6+R6+P6+N6+L6+J6+H6+F6+D6+B6</f>
        <v>5</v>
      </c>
      <c r="AE6" s="58">
        <f t="shared" si="0"/>
        <v>5</v>
      </c>
      <c r="AF6" s="187">
        <f t="shared" ref="AF6:AF9" si="1">AE6+AD6</f>
        <v>10</v>
      </c>
      <c r="AG6" s="187"/>
      <c r="AH6" s="60"/>
      <c r="AI6" s="60"/>
    </row>
    <row r="7" spans="1:35" s="2" customFormat="1" ht="27.75">
      <c r="A7" s="59" t="s">
        <v>44</v>
      </c>
      <c r="B7" s="59">
        <v>11</v>
      </c>
      <c r="C7" s="59">
        <v>1</v>
      </c>
      <c r="D7" s="59">
        <v>3</v>
      </c>
      <c r="E7" s="59">
        <v>0</v>
      </c>
      <c r="F7" s="59">
        <v>8</v>
      </c>
      <c r="G7" s="59">
        <v>0</v>
      </c>
      <c r="H7" s="59">
        <v>32</v>
      </c>
      <c r="I7" s="59">
        <v>13</v>
      </c>
      <c r="J7" s="59">
        <v>22</v>
      </c>
      <c r="K7" s="59">
        <v>16</v>
      </c>
      <c r="L7" s="59">
        <v>3</v>
      </c>
      <c r="M7" s="59">
        <v>0</v>
      </c>
      <c r="N7" s="59">
        <v>9</v>
      </c>
      <c r="O7" s="59">
        <v>6</v>
      </c>
      <c r="P7" s="59">
        <v>5</v>
      </c>
      <c r="Q7" s="59">
        <v>4</v>
      </c>
      <c r="R7" s="59">
        <v>8</v>
      </c>
      <c r="S7" s="59">
        <v>4</v>
      </c>
      <c r="T7" s="59">
        <f>5+32+2</f>
        <v>39</v>
      </c>
      <c r="U7" s="59">
        <f>1+1</f>
        <v>2</v>
      </c>
      <c r="V7" s="59">
        <v>11</v>
      </c>
      <c r="W7" s="59">
        <v>0</v>
      </c>
      <c r="X7" s="59">
        <v>5</v>
      </c>
      <c r="Y7" s="59">
        <v>0</v>
      </c>
      <c r="Z7" s="59">
        <v>0</v>
      </c>
      <c r="AA7" s="59">
        <v>0</v>
      </c>
      <c r="AB7" s="59">
        <v>0</v>
      </c>
      <c r="AC7" s="59">
        <v>0</v>
      </c>
      <c r="AD7" s="58">
        <f t="shared" si="0"/>
        <v>156</v>
      </c>
      <c r="AE7" s="58">
        <f t="shared" si="0"/>
        <v>46</v>
      </c>
      <c r="AF7" s="187">
        <f t="shared" si="1"/>
        <v>202</v>
      </c>
      <c r="AG7" s="187"/>
      <c r="AH7" s="60"/>
      <c r="AI7" s="60"/>
    </row>
    <row r="8" spans="1:35" s="2" customFormat="1" ht="27.75">
      <c r="A8" s="59" t="s">
        <v>45</v>
      </c>
      <c r="B8" s="59">
        <v>4</v>
      </c>
      <c r="C8" s="61">
        <v>2</v>
      </c>
      <c r="D8" s="61">
        <v>1</v>
      </c>
      <c r="E8" s="61">
        <v>0</v>
      </c>
      <c r="F8" s="61">
        <v>3</v>
      </c>
      <c r="G8" s="61">
        <v>0</v>
      </c>
      <c r="H8" s="61">
        <v>36</v>
      </c>
      <c r="I8" s="61">
        <v>24</v>
      </c>
      <c r="J8" s="61">
        <v>12</v>
      </c>
      <c r="K8" s="61">
        <v>6</v>
      </c>
      <c r="L8" s="61">
        <v>0</v>
      </c>
      <c r="M8" s="61">
        <v>0</v>
      </c>
      <c r="N8" s="61">
        <v>0</v>
      </c>
      <c r="O8" s="61">
        <v>3</v>
      </c>
      <c r="P8" s="61">
        <v>0</v>
      </c>
      <c r="Q8" s="61">
        <v>0</v>
      </c>
      <c r="R8" s="61">
        <v>0</v>
      </c>
      <c r="S8" s="61">
        <v>0</v>
      </c>
      <c r="T8" s="61">
        <v>0</v>
      </c>
      <c r="U8" s="61">
        <v>0</v>
      </c>
      <c r="V8" s="61">
        <v>4</v>
      </c>
      <c r="W8" s="61">
        <v>0</v>
      </c>
      <c r="X8" s="61">
        <v>0</v>
      </c>
      <c r="Y8" s="61">
        <v>0</v>
      </c>
      <c r="Z8" s="61">
        <v>0</v>
      </c>
      <c r="AA8" s="61">
        <v>0</v>
      </c>
      <c r="AB8" s="61">
        <v>0</v>
      </c>
      <c r="AC8" s="62">
        <v>0</v>
      </c>
      <c r="AD8" s="58">
        <f t="shared" si="0"/>
        <v>60</v>
      </c>
      <c r="AE8" s="58">
        <f t="shared" si="0"/>
        <v>35</v>
      </c>
      <c r="AF8" s="187">
        <f t="shared" si="1"/>
        <v>95</v>
      </c>
      <c r="AG8" s="187"/>
      <c r="AH8" s="60"/>
      <c r="AI8" s="60"/>
    </row>
    <row r="9" spans="1:35" s="2" customFormat="1" ht="27.75">
      <c r="A9" s="59" t="s">
        <v>46</v>
      </c>
      <c r="B9" s="59">
        <v>1</v>
      </c>
      <c r="C9" s="61">
        <v>0</v>
      </c>
      <c r="D9" s="61">
        <v>0</v>
      </c>
      <c r="E9" s="61">
        <v>1</v>
      </c>
      <c r="F9" s="61">
        <v>0</v>
      </c>
      <c r="G9" s="61">
        <v>0</v>
      </c>
      <c r="H9" s="61">
        <v>16</v>
      </c>
      <c r="I9" s="61">
        <v>8</v>
      </c>
      <c r="J9" s="61">
        <v>2</v>
      </c>
      <c r="K9" s="61">
        <v>0</v>
      </c>
      <c r="L9" s="61">
        <v>1</v>
      </c>
      <c r="M9" s="61">
        <v>0</v>
      </c>
      <c r="N9" s="61">
        <v>2</v>
      </c>
      <c r="O9" s="61">
        <v>2</v>
      </c>
      <c r="P9" s="61">
        <v>0</v>
      </c>
      <c r="Q9" s="61">
        <v>0</v>
      </c>
      <c r="R9" s="61">
        <v>0</v>
      </c>
      <c r="S9" s="61">
        <v>0</v>
      </c>
      <c r="T9" s="61">
        <v>0</v>
      </c>
      <c r="U9" s="61">
        <v>0</v>
      </c>
      <c r="V9" s="61">
        <v>0</v>
      </c>
      <c r="W9" s="61">
        <v>0</v>
      </c>
      <c r="X9" s="61">
        <v>0</v>
      </c>
      <c r="Y9" s="61">
        <v>0</v>
      </c>
      <c r="Z9" s="61">
        <v>0</v>
      </c>
      <c r="AA9" s="61">
        <v>0</v>
      </c>
      <c r="AB9" s="61">
        <v>0</v>
      </c>
      <c r="AC9" s="62">
        <v>0</v>
      </c>
      <c r="AD9" s="58">
        <f>AB9+Z9+X9+V9+T9+R9+P9+N9+L9+J9+H9+F9+D9+B9</f>
        <v>22</v>
      </c>
      <c r="AE9" s="58">
        <f t="shared" si="0"/>
        <v>11</v>
      </c>
      <c r="AF9" s="187">
        <f t="shared" si="1"/>
        <v>33</v>
      </c>
      <c r="AG9" s="187"/>
      <c r="AH9" s="60"/>
      <c r="AI9" s="60"/>
    </row>
    <row r="10" spans="1:35" s="1" customFormat="1" ht="27.75">
      <c r="A10" s="28" t="s">
        <v>38</v>
      </c>
      <c r="B10" s="58">
        <f>B8+B7+B6+B5+B9</f>
        <v>20</v>
      </c>
      <c r="C10" s="58">
        <f t="shared" ref="C10:T10" si="2">C8+C7+C6+C5+C9</f>
        <v>9</v>
      </c>
      <c r="D10" s="58">
        <f t="shared" si="2"/>
        <v>5</v>
      </c>
      <c r="E10" s="58">
        <f t="shared" si="2"/>
        <v>2</v>
      </c>
      <c r="F10" s="58">
        <f t="shared" si="2"/>
        <v>13</v>
      </c>
      <c r="G10" s="58">
        <f t="shared" si="2"/>
        <v>4</v>
      </c>
      <c r="H10" s="58">
        <f t="shared" si="2"/>
        <v>112</v>
      </c>
      <c r="I10" s="58">
        <f t="shared" si="2"/>
        <v>117</v>
      </c>
      <c r="J10" s="58">
        <f t="shared" si="2"/>
        <v>54</v>
      </c>
      <c r="K10" s="58">
        <f t="shared" si="2"/>
        <v>54</v>
      </c>
      <c r="L10" s="58">
        <f t="shared" si="2"/>
        <v>5</v>
      </c>
      <c r="M10" s="58">
        <f t="shared" si="2"/>
        <v>0</v>
      </c>
      <c r="N10" s="58">
        <f t="shared" si="2"/>
        <v>15</v>
      </c>
      <c r="O10" s="58">
        <f t="shared" si="2"/>
        <v>23</v>
      </c>
      <c r="P10" s="58">
        <f t="shared" si="2"/>
        <v>7</v>
      </c>
      <c r="Q10" s="58">
        <f t="shared" si="2"/>
        <v>4</v>
      </c>
      <c r="R10" s="58">
        <f t="shared" si="2"/>
        <v>9</v>
      </c>
      <c r="S10" s="58">
        <f t="shared" si="2"/>
        <v>5</v>
      </c>
      <c r="T10" s="58">
        <f t="shared" si="2"/>
        <v>40</v>
      </c>
      <c r="U10" s="58">
        <f>U8+U7+U6+U5+U9</f>
        <v>5</v>
      </c>
      <c r="V10" s="58">
        <f t="shared" ref="V10:AF10" si="3">V8+V7+V6+V5+V9</f>
        <v>20</v>
      </c>
      <c r="W10" s="58">
        <f t="shared" si="3"/>
        <v>0</v>
      </c>
      <c r="X10" s="58">
        <f t="shared" si="3"/>
        <v>5</v>
      </c>
      <c r="Y10" s="58">
        <f t="shared" si="3"/>
        <v>0</v>
      </c>
      <c r="Z10" s="58">
        <f t="shared" si="3"/>
        <v>1</v>
      </c>
      <c r="AA10" s="58">
        <f t="shared" si="3"/>
        <v>2</v>
      </c>
      <c r="AB10" s="58">
        <f t="shared" si="3"/>
        <v>0</v>
      </c>
      <c r="AC10" s="58">
        <f t="shared" si="3"/>
        <v>0</v>
      </c>
      <c r="AD10" s="58">
        <f t="shared" si="3"/>
        <v>306</v>
      </c>
      <c r="AE10" s="58">
        <f t="shared" si="3"/>
        <v>225</v>
      </c>
      <c r="AF10" s="187">
        <f t="shared" si="3"/>
        <v>531</v>
      </c>
      <c r="AG10" s="187"/>
      <c r="AH10" s="57"/>
      <c r="AI10" s="57"/>
    </row>
  </sheetData>
  <mergeCells count="24">
    <mergeCell ref="AB3:AC3"/>
    <mergeCell ref="A1:AG1"/>
    <mergeCell ref="A3:A4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X3:Y3"/>
    <mergeCell ref="Z3:AA3"/>
    <mergeCell ref="AF9:AG9"/>
    <mergeCell ref="AF10:AG10"/>
    <mergeCell ref="AD3:AG3"/>
    <mergeCell ref="AF4:AG4"/>
    <mergeCell ref="AF5:AG5"/>
    <mergeCell ref="AF6:AG6"/>
    <mergeCell ref="AF7:AG7"/>
    <mergeCell ref="AF8:AG8"/>
  </mergeCells>
  <printOptions horizontalCentered="1" verticalCentered="1"/>
  <pageMargins left="0" right="0" top="0" bottom="0" header="0" footer="0"/>
  <pageSetup paperSize="9" scale="5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P60"/>
  <sheetViews>
    <sheetView rightToLeft="1" tabSelected="1" topLeftCell="A32" zoomScale="70" zoomScaleNormal="70" workbookViewId="0">
      <selection activeCell="H36" sqref="H36:J37"/>
    </sheetView>
  </sheetViews>
  <sheetFormatPr defaultColWidth="9" defaultRowHeight="27.75"/>
  <cols>
    <col min="1" max="1" width="18.25" style="100" customWidth="1"/>
    <col min="2" max="16384" width="9" style="100"/>
  </cols>
  <sheetData>
    <row r="1" spans="1:16">
      <c r="A1" s="188" t="s">
        <v>151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</row>
    <row r="2" spans="1:16">
      <c r="A2" s="101"/>
      <c r="B2" s="101"/>
      <c r="C2" s="101"/>
      <c r="D2" s="101"/>
      <c r="E2" s="101"/>
      <c r="F2" s="101"/>
      <c r="G2" s="101"/>
      <c r="H2" s="101"/>
      <c r="I2" s="101"/>
      <c r="J2" s="107"/>
      <c r="K2" s="107"/>
      <c r="L2" s="101"/>
      <c r="M2" s="101"/>
      <c r="N2" s="101"/>
      <c r="O2" s="101"/>
      <c r="P2" s="101"/>
    </row>
    <row r="3" spans="1:16">
      <c r="A3" s="189" t="s">
        <v>1</v>
      </c>
      <c r="B3" s="189" t="s">
        <v>143</v>
      </c>
      <c r="C3" s="189"/>
      <c r="D3" s="189" t="s">
        <v>143</v>
      </c>
      <c r="E3" s="189"/>
      <c r="F3" s="189" t="s">
        <v>144</v>
      </c>
      <c r="G3" s="189"/>
      <c r="H3" s="189" t="s">
        <v>156</v>
      </c>
      <c r="I3" s="189"/>
      <c r="J3" s="189" t="s">
        <v>145</v>
      </c>
      <c r="K3" s="189"/>
      <c r="L3" s="189" t="s">
        <v>146</v>
      </c>
      <c r="M3" s="189"/>
      <c r="N3" s="189" t="s">
        <v>16</v>
      </c>
      <c r="O3" s="189"/>
      <c r="P3" s="189"/>
    </row>
    <row r="4" spans="1:16">
      <c r="A4" s="189"/>
      <c r="B4" s="102" t="s">
        <v>55</v>
      </c>
      <c r="C4" s="102" t="s">
        <v>56</v>
      </c>
      <c r="D4" s="102" t="s">
        <v>55</v>
      </c>
      <c r="E4" s="102" t="s">
        <v>56</v>
      </c>
      <c r="F4" s="102" t="s">
        <v>55</v>
      </c>
      <c r="G4" s="102" t="s">
        <v>56</v>
      </c>
      <c r="H4" s="102" t="s">
        <v>55</v>
      </c>
      <c r="I4" s="102" t="s">
        <v>56</v>
      </c>
      <c r="J4" s="108" t="s">
        <v>55</v>
      </c>
      <c r="K4" s="108" t="s">
        <v>56</v>
      </c>
      <c r="L4" s="102" t="s">
        <v>55</v>
      </c>
      <c r="M4" s="102" t="s">
        <v>56</v>
      </c>
      <c r="N4" s="102" t="s">
        <v>55</v>
      </c>
      <c r="O4" s="102" t="s">
        <v>56</v>
      </c>
      <c r="P4" s="102" t="s">
        <v>41</v>
      </c>
    </row>
    <row r="5" spans="1:16">
      <c r="A5" s="103" t="s">
        <v>20</v>
      </c>
      <c r="B5" s="103">
        <v>14</v>
      </c>
      <c r="C5" s="103">
        <v>2</v>
      </c>
      <c r="D5" s="103">
        <v>20</v>
      </c>
      <c r="E5" s="103">
        <v>4</v>
      </c>
      <c r="F5" s="103">
        <v>23</v>
      </c>
      <c r="G5" s="103">
        <v>22</v>
      </c>
      <c r="H5" s="103">
        <v>7</v>
      </c>
      <c r="I5" s="103">
        <v>1</v>
      </c>
      <c r="J5" s="103"/>
      <c r="K5" s="103"/>
      <c r="L5" s="103">
        <v>4</v>
      </c>
      <c r="M5" s="103">
        <v>6</v>
      </c>
      <c r="N5" s="102">
        <f>L5+H5+F5+D5+B5</f>
        <v>68</v>
      </c>
      <c r="O5" s="102">
        <f>M5+I5+G5+E5+C5</f>
        <v>35</v>
      </c>
      <c r="P5" s="102">
        <f>O5+N5</f>
        <v>103</v>
      </c>
    </row>
    <row r="6" spans="1:16">
      <c r="A6" s="103" t="s">
        <v>94</v>
      </c>
      <c r="B6" s="103">
        <v>3</v>
      </c>
      <c r="C6" s="103">
        <v>0</v>
      </c>
      <c r="D6" s="103">
        <v>0</v>
      </c>
      <c r="E6" s="103">
        <v>0</v>
      </c>
      <c r="F6" s="103">
        <v>2</v>
      </c>
      <c r="G6" s="103">
        <v>3</v>
      </c>
      <c r="H6" s="103">
        <v>1</v>
      </c>
      <c r="I6" s="103">
        <v>1</v>
      </c>
      <c r="J6" s="103"/>
      <c r="K6" s="103"/>
      <c r="L6" s="103">
        <v>1</v>
      </c>
      <c r="M6" s="103">
        <v>0</v>
      </c>
      <c r="N6" s="102">
        <f>L6+H6+F6+D6+B6</f>
        <v>7</v>
      </c>
      <c r="O6" s="102">
        <f>M6+I6+G6+E6+C6</f>
        <v>4</v>
      </c>
      <c r="P6" s="102">
        <f t="shared" ref="P6:P30" si="0">O6+N6</f>
        <v>11</v>
      </c>
    </row>
    <row r="7" spans="1:16">
      <c r="A7" s="103" t="s">
        <v>25</v>
      </c>
      <c r="B7" s="103">
        <v>2</v>
      </c>
      <c r="C7" s="103">
        <v>0</v>
      </c>
      <c r="D7" s="103">
        <v>3</v>
      </c>
      <c r="E7" s="103">
        <v>1</v>
      </c>
      <c r="F7" s="103">
        <v>8</v>
      </c>
      <c r="G7" s="103">
        <v>10</v>
      </c>
      <c r="H7" s="103">
        <v>3</v>
      </c>
      <c r="I7" s="103">
        <v>3</v>
      </c>
      <c r="J7" s="103"/>
      <c r="K7" s="103"/>
      <c r="L7" s="103">
        <v>7</v>
      </c>
      <c r="M7" s="103">
        <v>6</v>
      </c>
      <c r="N7" s="102">
        <f>L7+H7+F7+D7+B7</f>
        <v>23</v>
      </c>
      <c r="O7" s="102">
        <f>M7+I7+G7+E7+C7</f>
        <v>20</v>
      </c>
      <c r="P7" s="102">
        <f t="shared" si="0"/>
        <v>43</v>
      </c>
    </row>
    <row r="8" spans="1:16">
      <c r="A8" s="103" t="s">
        <v>100</v>
      </c>
      <c r="B8" s="103">
        <v>1</v>
      </c>
      <c r="C8" s="103">
        <v>0</v>
      </c>
      <c r="D8" s="103">
        <v>6</v>
      </c>
      <c r="E8" s="103">
        <v>0</v>
      </c>
      <c r="F8" s="103">
        <v>8</v>
      </c>
      <c r="G8" s="103">
        <v>3</v>
      </c>
      <c r="H8" s="103">
        <v>1</v>
      </c>
      <c r="I8" s="103">
        <v>0</v>
      </c>
      <c r="J8" s="103"/>
      <c r="K8" s="103"/>
      <c r="L8" s="103">
        <v>3</v>
      </c>
      <c r="M8" s="103">
        <v>3</v>
      </c>
      <c r="N8" s="102">
        <f>L8+H8+F8+D8+B8</f>
        <v>19</v>
      </c>
      <c r="O8" s="102">
        <f>M8+I8+G8+E8+C8</f>
        <v>6</v>
      </c>
      <c r="P8" s="102">
        <f t="shared" si="0"/>
        <v>25</v>
      </c>
    </row>
    <row r="9" spans="1:16">
      <c r="A9" s="103" t="s">
        <v>101</v>
      </c>
      <c r="B9" s="103">
        <v>4</v>
      </c>
      <c r="C9" s="103">
        <v>0</v>
      </c>
      <c r="D9" s="103">
        <v>15</v>
      </c>
      <c r="E9" s="103">
        <v>2</v>
      </c>
      <c r="F9" s="103">
        <v>31</v>
      </c>
      <c r="G9" s="103">
        <v>2</v>
      </c>
      <c r="H9" s="103">
        <v>1</v>
      </c>
      <c r="I9" s="103">
        <v>0</v>
      </c>
      <c r="J9" s="103"/>
      <c r="K9" s="103"/>
      <c r="L9" s="103">
        <v>1</v>
      </c>
      <c r="M9" s="103">
        <v>1</v>
      </c>
      <c r="N9" s="102">
        <f>L9+H9+F9+D9+B9</f>
        <v>52</v>
      </c>
      <c r="O9" s="102">
        <f>M9+I9+G9+E9+C9</f>
        <v>5</v>
      </c>
      <c r="P9" s="102">
        <f t="shared" si="0"/>
        <v>57</v>
      </c>
    </row>
    <row r="10" spans="1:16">
      <c r="A10" s="103" t="s">
        <v>26</v>
      </c>
      <c r="B10" s="103">
        <v>1</v>
      </c>
      <c r="C10" s="103">
        <v>0</v>
      </c>
      <c r="D10" s="103">
        <v>7</v>
      </c>
      <c r="E10" s="103">
        <v>0</v>
      </c>
      <c r="F10" s="103">
        <v>20</v>
      </c>
      <c r="G10" s="103">
        <v>3</v>
      </c>
      <c r="H10" s="103">
        <v>6</v>
      </c>
      <c r="I10" s="103">
        <v>0</v>
      </c>
      <c r="J10" s="103"/>
      <c r="K10" s="103"/>
      <c r="L10" s="103">
        <v>6</v>
      </c>
      <c r="M10" s="103">
        <v>2</v>
      </c>
      <c r="N10" s="102">
        <f>L10+H10+F10+D10+B10</f>
        <v>40</v>
      </c>
      <c r="O10" s="102">
        <f>M10+I10+G10+E10+C10</f>
        <v>5</v>
      </c>
      <c r="P10" s="102">
        <f t="shared" si="0"/>
        <v>45</v>
      </c>
    </row>
    <row r="11" spans="1:16">
      <c r="A11" s="103" t="s">
        <v>27</v>
      </c>
      <c r="B11" s="103">
        <v>34</v>
      </c>
      <c r="C11" s="103">
        <v>0</v>
      </c>
      <c r="D11" s="103">
        <v>19</v>
      </c>
      <c r="E11" s="103">
        <v>0</v>
      </c>
      <c r="F11" s="103">
        <v>17</v>
      </c>
      <c r="G11" s="103">
        <v>1</v>
      </c>
      <c r="H11" s="103">
        <v>1</v>
      </c>
      <c r="I11" s="103">
        <v>0</v>
      </c>
      <c r="J11" s="103"/>
      <c r="K11" s="103"/>
      <c r="L11" s="103">
        <v>18</v>
      </c>
      <c r="M11" s="103">
        <v>4</v>
      </c>
      <c r="N11" s="102">
        <f>L11+H11+F11+D11+B11</f>
        <v>89</v>
      </c>
      <c r="O11" s="102">
        <f>M11+I11+G11+E11+C11</f>
        <v>5</v>
      </c>
      <c r="P11" s="102">
        <f t="shared" si="0"/>
        <v>94</v>
      </c>
    </row>
    <row r="12" spans="1:16">
      <c r="A12" s="103" t="s">
        <v>28</v>
      </c>
      <c r="B12" s="103">
        <v>28</v>
      </c>
      <c r="C12" s="103">
        <v>0</v>
      </c>
      <c r="D12" s="103">
        <v>35</v>
      </c>
      <c r="E12" s="103">
        <v>3</v>
      </c>
      <c r="F12" s="103">
        <v>29</v>
      </c>
      <c r="G12" s="103">
        <v>2</v>
      </c>
      <c r="H12" s="103">
        <v>0</v>
      </c>
      <c r="I12" s="103">
        <v>0</v>
      </c>
      <c r="J12" s="103"/>
      <c r="K12" s="103"/>
      <c r="L12" s="103">
        <v>24</v>
      </c>
      <c r="M12" s="103">
        <v>73</v>
      </c>
      <c r="N12" s="102">
        <f>L12+H12+F12+D12+B12</f>
        <v>116</v>
      </c>
      <c r="O12" s="102">
        <f>M12+I12+G12+E12+C12</f>
        <v>78</v>
      </c>
      <c r="P12" s="102">
        <f t="shared" si="0"/>
        <v>194</v>
      </c>
    </row>
    <row r="13" spans="1:16">
      <c r="A13" s="103" t="s">
        <v>29</v>
      </c>
      <c r="B13" s="103">
        <v>9</v>
      </c>
      <c r="C13" s="103">
        <v>0</v>
      </c>
      <c r="D13" s="103">
        <v>13</v>
      </c>
      <c r="E13" s="103">
        <v>0</v>
      </c>
      <c r="F13" s="103">
        <v>8</v>
      </c>
      <c r="G13" s="103">
        <v>3</v>
      </c>
      <c r="H13" s="103">
        <v>0</v>
      </c>
      <c r="I13" s="103">
        <v>0</v>
      </c>
      <c r="J13" s="103"/>
      <c r="K13" s="103"/>
      <c r="L13" s="103">
        <v>23</v>
      </c>
      <c r="M13" s="103">
        <v>5</v>
      </c>
      <c r="N13" s="102">
        <f>L13+H13+F13+D13+B13</f>
        <v>53</v>
      </c>
      <c r="O13" s="102">
        <f>M13+I13+G13+E13+C13</f>
        <v>8</v>
      </c>
      <c r="P13" s="102">
        <f t="shared" si="0"/>
        <v>61</v>
      </c>
    </row>
    <row r="14" spans="1:16">
      <c r="A14" s="103" t="s">
        <v>30</v>
      </c>
      <c r="B14" s="103">
        <v>20</v>
      </c>
      <c r="C14" s="103">
        <v>0</v>
      </c>
      <c r="D14" s="103">
        <v>23</v>
      </c>
      <c r="E14" s="103">
        <v>0</v>
      </c>
      <c r="F14" s="103">
        <v>34</v>
      </c>
      <c r="G14" s="103">
        <v>5</v>
      </c>
      <c r="H14" s="103">
        <v>1</v>
      </c>
      <c r="I14" s="103">
        <v>0</v>
      </c>
      <c r="J14" s="103"/>
      <c r="K14" s="103"/>
      <c r="L14" s="103">
        <v>90</v>
      </c>
      <c r="M14" s="103">
        <v>40</v>
      </c>
      <c r="N14" s="102">
        <f>L14+H14+F14+D14+B14</f>
        <v>168</v>
      </c>
      <c r="O14" s="102">
        <f>M14+I14+G14+E14+C14</f>
        <v>45</v>
      </c>
      <c r="P14" s="102">
        <f t="shared" si="0"/>
        <v>213</v>
      </c>
    </row>
    <row r="15" spans="1:16">
      <c r="A15" s="103" t="s">
        <v>108</v>
      </c>
      <c r="B15" s="103">
        <v>39</v>
      </c>
      <c r="C15" s="103">
        <v>2</v>
      </c>
      <c r="D15" s="103">
        <v>40</v>
      </c>
      <c r="E15" s="103">
        <v>2</v>
      </c>
      <c r="F15" s="103">
        <v>27</v>
      </c>
      <c r="G15" s="103">
        <v>9</v>
      </c>
      <c r="H15" s="103">
        <v>2</v>
      </c>
      <c r="I15" s="103">
        <v>0</v>
      </c>
      <c r="J15" s="103"/>
      <c r="K15" s="103"/>
      <c r="L15" s="103">
        <v>33</v>
      </c>
      <c r="M15" s="103">
        <v>72</v>
      </c>
      <c r="N15" s="102">
        <f>L15+H15+F15+D15+B15</f>
        <v>141</v>
      </c>
      <c r="O15" s="102">
        <f>M15+I15+G15+E15+C15</f>
        <v>85</v>
      </c>
      <c r="P15" s="102">
        <f t="shared" si="0"/>
        <v>226</v>
      </c>
    </row>
    <row r="16" spans="1:16">
      <c r="A16" s="103" t="s">
        <v>113</v>
      </c>
      <c r="B16" s="103">
        <v>1</v>
      </c>
      <c r="C16" s="103">
        <v>0</v>
      </c>
      <c r="D16" s="103">
        <v>5</v>
      </c>
      <c r="E16" s="103">
        <v>2</v>
      </c>
      <c r="F16" s="103">
        <v>12</v>
      </c>
      <c r="G16" s="103">
        <v>2</v>
      </c>
      <c r="H16" s="103">
        <v>1</v>
      </c>
      <c r="I16" s="103">
        <v>0</v>
      </c>
      <c r="J16" s="103"/>
      <c r="K16" s="103"/>
      <c r="L16" s="103">
        <v>14</v>
      </c>
      <c r="M16" s="103">
        <v>18</v>
      </c>
      <c r="N16" s="102">
        <f>L16+H16+F16+D16+B16</f>
        <v>33</v>
      </c>
      <c r="O16" s="102">
        <f>M16+I16+G16+E16+C16</f>
        <v>22</v>
      </c>
      <c r="P16" s="102">
        <f t="shared" si="0"/>
        <v>55</v>
      </c>
    </row>
    <row r="17" spans="1:16">
      <c r="A17" s="103" t="s">
        <v>32</v>
      </c>
      <c r="B17" s="103">
        <v>22</v>
      </c>
      <c r="C17" s="103">
        <v>1</v>
      </c>
      <c r="D17" s="103">
        <v>17</v>
      </c>
      <c r="E17" s="103">
        <v>1</v>
      </c>
      <c r="F17" s="103">
        <v>12</v>
      </c>
      <c r="G17" s="103">
        <v>6</v>
      </c>
      <c r="H17" s="103">
        <v>0</v>
      </c>
      <c r="I17" s="103">
        <v>0</v>
      </c>
      <c r="J17" s="103"/>
      <c r="K17" s="103"/>
      <c r="L17" s="103">
        <v>28</v>
      </c>
      <c r="M17" s="103">
        <v>35</v>
      </c>
      <c r="N17" s="102">
        <f>L17+H17+F17+D17+B17</f>
        <v>79</v>
      </c>
      <c r="O17" s="102">
        <f>M17+I17+G17+E17+C17</f>
        <v>43</v>
      </c>
      <c r="P17" s="102">
        <f t="shared" si="0"/>
        <v>122</v>
      </c>
    </row>
    <row r="18" spans="1:16">
      <c r="A18" s="103" t="s">
        <v>34</v>
      </c>
      <c r="B18" s="103">
        <v>33</v>
      </c>
      <c r="C18" s="103">
        <v>0</v>
      </c>
      <c r="D18" s="103">
        <v>44</v>
      </c>
      <c r="E18" s="103">
        <v>4</v>
      </c>
      <c r="F18" s="103">
        <v>37</v>
      </c>
      <c r="G18" s="103">
        <v>13</v>
      </c>
      <c r="H18" s="103">
        <v>3</v>
      </c>
      <c r="I18" s="103">
        <v>0</v>
      </c>
      <c r="J18" s="103"/>
      <c r="K18" s="103"/>
      <c r="L18" s="103">
        <v>12</v>
      </c>
      <c r="M18" s="103">
        <v>39</v>
      </c>
      <c r="N18" s="102">
        <f>L18+H18+F18+D18+B18</f>
        <v>129</v>
      </c>
      <c r="O18" s="102">
        <f>M18+I18+G18+E18+C18</f>
        <v>56</v>
      </c>
      <c r="P18" s="102">
        <f t="shared" si="0"/>
        <v>185</v>
      </c>
    </row>
    <row r="19" spans="1:16">
      <c r="A19" s="103" t="s">
        <v>129</v>
      </c>
      <c r="B19" s="103">
        <v>0</v>
      </c>
      <c r="C19" s="103">
        <v>0</v>
      </c>
      <c r="D19" s="103">
        <v>0</v>
      </c>
      <c r="E19" s="103">
        <v>0</v>
      </c>
      <c r="F19" s="103">
        <v>0</v>
      </c>
      <c r="G19" s="103">
        <v>0</v>
      </c>
      <c r="H19" s="103">
        <v>1</v>
      </c>
      <c r="I19" s="103">
        <v>0</v>
      </c>
      <c r="J19" s="103"/>
      <c r="K19" s="103"/>
      <c r="L19" s="103">
        <v>4</v>
      </c>
      <c r="M19" s="103">
        <v>2</v>
      </c>
      <c r="N19" s="102">
        <f>L19+H19+F19+D19+B19</f>
        <v>5</v>
      </c>
      <c r="O19" s="102">
        <f>M19+I19+G19+E19+C19</f>
        <v>2</v>
      </c>
      <c r="P19" s="102">
        <f t="shared" si="0"/>
        <v>7</v>
      </c>
    </row>
    <row r="20" spans="1:16">
      <c r="A20" s="103" t="s">
        <v>125</v>
      </c>
      <c r="B20" s="103">
        <v>3</v>
      </c>
      <c r="C20" s="103">
        <v>0</v>
      </c>
      <c r="D20" s="103">
        <v>1</v>
      </c>
      <c r="E20" s="103">
        <v>1</v>
      </c>
      <c r="F20" s="103">
        <v>4</v>
      </c>
      <c r="G20" s="103">
        <v>0</v>
      </c>
      <c r="H20" s="103">
        <v>0</v>
      </c>
      <c r="I20" s="103">
        <v>0</v>
      </c>
      <c r="J20" s="103"/>
      <c r="K20" s="103"/>
      <c r="L20" s="103">
        <v>3</v>
      </c>
      <c r="M20" s="103">
        <v>4</v>
      </c>
      <c r="N20" s="102">
        <f>L20+H20+F20+D20+B20</f>
        <v>11</v>
      </c>
      <c r="O20" s="102">
        <f>M20+I20+G20+E20+C20</f>
        <v>5</v>
      </c>
      <c r="P20" s="102">
        <f t="shared" si="0"/>
        <v>16</v>
      </c>
    </row>
    <row r="21" spans="1:16">
      <c r="A21" s="103" t="s">
        <v>127</v>
      </c>
      <c r="B21" s="103">
        <v>0</v>
      </c>
      <c r="C21" s="103">
        <v>0</v>
      </c>
      <c r="D21" s="103">
        <v>0</v>
      </c>
      <c r="E21" s="103">
        <v>0</v>
      </c>
      <c r="F21" s="103">
        <v>0</v>
      </c>
      <c r="G21" s="103">
        <v>0</v>
      </c>
      <c r="H21" s="103">
        <v>5</v>
      </c>
      <c r="I21" s="103">
        <v>0</v>
      </c>
      <c r="J21" s="103"/>
      <c r="K21" s="103"/>
      <c r="L21" s="103">
        <v>4</v>
      </c>
      <c r="M21" s="103">
        <v>1</v>
      </c>
      <c r="N21" s="102">
        <f>L21+H21+F21+D21+B21</f>
        <v>9</v>
      </c>
      <c r="O21" s="102">
        <f>M21+I21+G21+E21+C21</f>
        <v>1</v>
      </c>
      <c r="P21" s="102">
        <f t="shared" si="0"/>
        <v>10</v>
      </c>
    </row>
    <row r="22" spans="1:16">
      <c r="A22" s="103" t="s">
        <v>126</v>
      </c>
      <c r="B22" s="103">
        <v>1</v>
      </c>
      <c r="C22" s="103">
        <v>0</v>
      </c>
      <c r="D22" s="103">
        <v>0</v>
      </c>
      <c r="E22" s="103">
        <v>1</v>
      </c>
      <c r="F22" s="103">
        <v>0</v>
      </c>
      <c r="G22" s="103">
        <v>0</v>
      </c>
      <c r="H22" s="103">
        <v>2</v>
      </c>
      <c r="I22" s="103">
        <v>0</v>
      </c>
      <c r="J22" s="103"/>
      <c r="K22" s="103"/>
      <c r="L22" s="103">
        <v>2</v>
      </c>
      <c r="M22" s="103">
        <v>5</v>
      </c>
      <c r="N22" s="102">
        <f>L22+H22+F22+D22+B22</f>
        <v>5</v>
      </c>
      <c r="O22" s="102">
        <f>M22+I22+G22+E22+C22</f>
        <v>6</v>
      </c>
      <c r="P22" s="102">
        <f t="shared" si="0"/>
        <v>11</v>
      </c>
    </row>
    <row r="23" spans="1:16">
      <c r="A23" s="103" t="s">
        <v>147</v>
      </c>
      <c r="B23" s="103">
        <v>0</v>
      </c>
      <c r="C23" s="103">
        <v>0</v>
      </c>
      <c r="D23" s="103">
        <v>0</v>
      </c>
      <c r="E23" s="103">
        <v>0</v>
      </c>
      <c r="F23" s="103">
        <v>0</v>
      </c>
      <c r="G23" s="103">
        <v>0</v>
      </c>
      <c r="H23" s="103">
        <v>4</v>
      </c>
      <c r="I23" s="103">
        <v>0</v>
      </c>
      <c r="J23" s="103"/>
      <c r="K23" s="103"/>
      <c r="L23" s="103">
        <v>8</v>
      </c>
      <c r="M23" s="103">
        <v>0</v>
      </c>
      <c r="N23" s="102">
        <f>L23+H23+F23+D23+B23</f>
        <v>12</v>
      </c>
      <c r="O23" s="102">
        <f>M23+I23+G23+E23+C23</f>
        <v>0</v>
      </c>
      <c r="P23" s="102">
        <f t="shared" si="0"/>
        <v>12</v>
      </c>
    </row>
    <row r="24" spans="1:16">
      <c r="A24" s="103" t="s">
        <v>128</v>
      </c>
      <c r="B24" s="103">
        <v>0</v>
      </c>
      <c r="C24" s="103">
        <v>0</v>
      </c>
      <c r="D24" s="103">
        <v>0</v>
      </c>
      <c r="E24" s="103">
        <v>0</v>
      </c>
      <c r="F24" s="103">
        <v>0</v>
      </c>
      <c r="G24" s="103">
        <v>0</v>
      </c>
      <c r="H24" s="103">
        <v>24</v>
      </c>
      <c r="I24" s="103">
        <v>10</v>
      </c>
      <c r="J24" s="103"/>
      <c r="K24" s="103"/>
      <c r="L24" s="103">
        <v>10</v>
      </c>
      <c r="M24" s="103">
        <v>4</v>
      </c>
      <c r="N24" s="102">
        <f>L24+H24+F24+D24+B24</f>
        <v>34</v>
      </c>
      <c r="O24" s="102">
        <f>M24+I24+G24+E24+C24</f>
        <v>14</v>
      </c>
      <c r="P24" s="102">
        <f t="shared" si="0"/>
        <v>48</v>
      </c>
    </row>
    <row r="25" spans="1:16">
      <c r="A25" s="103" t="s">
        <v>132</v>
      </c>
      <c r="B25" s="103">
        <v>1</v>
      </c>
      <c r="C25" s="103">
        <v>0</v>
      </c>
      <c r="D25" s="103">
        <v>1</v>
      </c>
      <c r="E25" s="103">
        <v>0</v>
      </c>
      <c r="F25" s="103">
        <v>3</v>
      </c>
      <c r="G25" s="103">
        <v>0</v>
      </c>
      <c r="H25" s="103">
        <v>3</v>
      </c>
      <c r="I25" s="103">
        <v>0</v>
      </c>
      <c r="J25" s="103"/>
      <c r="K25" s="103"/>
      <c r="L25" s="103">
        <v>1</v>
      </c>
      <c r="M25" s="103">
        <v>0</v>
      </c>
      <c r="N25" s="102">
        <f>L25+H25+F25+D25+B25</f>
        <v>9</v>
      </c>
      <c r="O25" s="102">
        <f>M25+I25+G25+E25+C25</f>
        <v>0</v>
      </c>
      <c r="P25" s="102">
        <f t="shared" si="0"/>
        <v>9</v>
      </c>
    </row>
    <row r="26" spans="1:16">
      <c r="A26" s="103" t="s">
        <v>131</v>
      </c>
      <c r="B26" s="103">
        <v>0</v>
      </c>
      <c r="C26" s="103">
        <v>0</v>
      </c>
      <c r="D26" s="103">
        <v>0</v>
      </c>
      <c r="E26" s="103">
        <v>0</v>
      </c>
      <c r="F26" s="103">
        <v>0</v>
      </c>
      <c r="G26" s="103">
        <v>0</v>
      </c>
      <c r="H26" s="103">
        <v>0</v>
      </c>
      <c r="I26" s="103">
        <v>0</v>
      </c>
      <c r="J26" s="103"/>
      <c r="K26" s="103"/>
      <c r="L26" s="103">
        <v>0</v>
      </c>
      <c r="M26" s="103">
        <v>0</v>
      </c>
      <c r="N26" s="102">
        <f>L26+H26+F26+D26+B26</f>
        <v>0</v>
      </c>
      <c r="O26" s="102">
        <f>M26+I26+G26+E26+C26</f>
        <v>0</v>
      </c>
      <c r="P26" s="102">
        <f t="shared" si="0"/>
        <v>0</v>
      </c>
    </row>
    <row r="27" spans="1:16">
      <c r="A27" s="103" t="s">
        <v>61</v>
      </c>
      <c r="B27" s="103">
        <v>0</v>
      </c>
      <c r="C27" s="103">
        <v>0</v>
      </c>
      <c r="D27" s="103">
        <v>0</v>
      </c>
      <c r="E27" s="103">
        <v>1</v>
      </c>
      <c r="F27" s="103">
        <v>0</v>
      </c>
      <c r="G27" s="103">
        <v>0</v>
      </c>
      <c r="H27" s="103">
        <v>0</v>
      </c>
      <c r="I27" s="103">
        <v>0</v>
      </c>
      <c r="J27" s="103"/>
      <c r="K27" s="103"/>
      <c r="L27" s="103">
        <v>0</v>
      </c>
      <c r="M27" s="103">
        <v>0</v>
      </c>
      <c r="N27" s="102">
        <f>L27+H27+F27+D27+B27</f>
        <v>0</v>
      </c>
      <c r="O27" s="102">
        <f>M27+I27+G27+E27+C27</f>
        <v>1</v>
      </c>
      <c r="P27" s="102">
        <f t="shared" si="0"/>
        <v>1</v>
      </c>
    </row>
    <row r="28" spans="1:16">
      <c r="A28" s="103" t="s">
        <v>148</v>
      </c>
      <c r="B28" s="103">
        <v>0</v>
      </c>
      <c r="C28" s="103">
        <v>0</v>
      </c>
      <c r="D28" s="103">
        <v>0</v>
      </c>
      <c r="E28" s="103">
        <v>0</v>
      </c>
      <c r="F28" s="103">
        <v>1</v>
      </c>
      <c r="G28" s="103">
        <v>1</v>
      </c>
      <c r="H28" s="103">
        <v>1</v>
      </c>
      <c r="I28" s="103">
        <v>1</v>
      </c>
      <c r="J28" s="103"/>
      <c r="K28" s="103"/>
      <c r="L28" s="103">
        <v>5</v>
      </c>
      <c r="M28" s="103">
        <v>14</v>
      </c>
      <c r="N28" s="102">
        <f>L28+H28+F28+D28+B28</f>
        <v>7</v>
      </c>
      <c r="O28" s="102">
        <f>M28+I28+G28+E28+C28</f>
        <v>16</v>
      </c>
      <c r="P28" s="102">
        <f t="shared" si="0"/>
        <v>23</v>
      </c>
    </row>
    <row r="29" spans="1:16">
      <c r="A29" s="103" t="s">
        <v>149</v>
      </c>
      <c r="B29" s="103">
        <v>0</v>
      </c>
      <c r="C29" s="103">
        <v>0</v>
      </c>
      <c r="D29" s="103">
        <v>0</v>
      </c>
      <c r="E29" s="103">
        <v>0</v>
      </c>
      <c r="F29" s="103">
        <v>0</v>
      </c>
      <c r="G29" s="103">
        <v>3</v>
      </c>
      <c r="H29" s="103">
        <v>0</v>
      </c>
      <c r="I29" s="103">
        <v>0</v>
      </c>
      <c r="J29" s="103"/>
      <c r="K29" s="103"/>
      <c r="L29" s="103">
        <v>0</v>
      </c>
      <c r="M29" s="103">
        <v>1</v>
      </c>
      <c r="N29" s="102">
        <f>L29+H29+F29+D29+B29</f>
        <v>0</v>
      </c>
      <c r="O29" s="102">
        <f>M29+I29+G29+E29+C29</f>
        <v>4</v>
      </c>
      <c r="P29" s="102">
        <f t="shared" si="0"/>
        <v>4</v>
      </c>
    </row>
    <row r="30" spans="1:16">
      <c r="A30" s="103" t="s">
        <v>150</v>
      </c>
      <c r="B30" s="103">
        <v>0</v>
      </c>
      <c r="C30" s="103">
        <v>0</v>
      </c>
      <c r="D30" s="103">
        <v>0</v>
      </c>
      <c r="E30" s="103">
        <v>0</v>
      </c>
      <c r="F30" s="103">
        <v>0</v>
      </c>
      <c r="G30" s="103">
        <v>0</v>
      </c>
      <c r="H30" s="103">
        <v>0</v>
      </c>
      <c r="I30" s="103">
        <v>0</v>
      </c>
      <c r="J30" s="103"/>
      <c r="K30" s="103"/>
      <c r="L30" s="103">
        <v>0</v>
      </c>
      <c r="M30" s="103">
        <v>1</v>
      </c>
      <c r="N30" s="102">
        <f>L30+H30+F30+D30+B30</f>
        <v>0</v>
      </c>
      <c r="O30" s="102">
        <f>M30+I30+G30+E30+C30</f>
        <v>1</v>
      </c>
      <c r="P30" s="102">
        <f t="shared" si="0"/>
        <v>1</v>
      </c>
    </row>
    <row r="31" spans="1:16">
      <c r="A31" s="102" t="s">
        <v>38</v>
      </c>
      <c r="B31" s="102">
        <f>SUM(B5:B30)</f>
        <v>216</v>
      </c>
      <c r="C31" s="108">
        <f t="shared" ref="C31:P31" si="1">SUM(C5:C30)</f>
        <v>5</v>
      </c>
      <c r="D31" s="108">
        <f t="shared" si="1"/>
        <v>249</v>
      </c>
      <c r="E31" s="108">
        <f t="shared" si="1"/>
        <v>22</v>
      </c>
      <c r="F31" s="108">
        <f t="shared" si="1"/>
        <v>276</v>
      </c>
      <c r="G31" s="108">
        <f t="shared" si="1"/>
        <v>88</v>
      </c>
      <c r="H31" s="108">
        <f t="shared" si="1"/>
        <v>67</v>
      </c>
      <c r="I31" s="108">
        <f t="shared" si="1"/>
        <v>16</v>
      </c>
      <c r="J31" s="108">
        <f t="shared" si="1"/>
        <v>0</v>
      </c>
      <c r="K31" s="108">
        <f t="shared" si="1"/>
        <v>0</v>
      </c>
      <c r="L31" s="108">
        <f t="shared" si="1"/>
        <v>301</v>
      </c>
      <c r="M31" s="108">
        <f t="shared" si="1"/>
        <v>336</v>
      </c>
      <c r="N31" s="108">
        <f t="shared" si="1"/>
        <v>1109</v>
      </c>
      <c r="O31" s="108">
        <f t="shared" si="1"/>
        <v>467</v>
      </c>
      <c r="P31" s="108">
        <f t="shared" si="1"/>
        <v>1576</v>
      </c>
    </row>
    <row r="35" spans="1:12">
      <c r="A35" s="190" t="s">
        <v>155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0"/>
      <c r="L35" s="190"/>
    </row>
    <row r="36" spans="1:12">
      <c r="A36" s="191" t="s">
        <v>1</v>
      </c>
      <c r="B36" s="191" t="s">
        <v>152</v>
      </c>
      <c r="C36" s="191"/>
      <c r="D36" s="191"/>
      <c r="E36" s="191" t="s">
        <v>153</v>
      </c>
      <c r="F36" s="191"/>
      <c r="G36" s="191"/>
      <c r="H36" s="191" t="s">
        <v>154</v>
      </c>
      <c r="I36" s="191"/>
      <c r="J36" s="191"/>
    </row>
    <row r="37" spans="1:12">
      <c r="A37" s="191"/>
      <c r="B37" s="105" t="s">
        <v>55</v>
      </c>
      <c r="C37" s="105" t="s">
        <v>56</v>
      </c>
      <c r="D37" s="105" t="s">
        <v>16</v>
      </c>
      <c r="E37" s="105" t="s">
        <v>55</v>
      </c>
      <c r="F37" s="105" t="s">
        <v>56</v>
      </c>
      <c r="G37" s="105" t="s">
        <v>16</v>
      </c>
      <c r="H37" s="106" t="s">
        <v>55</v>
      </c>
      <c r="I37" s="106" t="s">
        <v>56</v>
      </c>
      <c r="J37" s="106" t="s">
        <v>16</v>
      </c>
    </row>
    <row r="38" spans="1:12">
      <c r="A38" s="104" t="s">
        <v>20</v>
      </c>
      <c r="B38" s="103">
        <v>23</v>
      </c>
      <c r="C38" s="103">
        <v>38</v>
      </c>
      <c r="D38" s="105">
        <f t="shared" ref="D38:D59" si="2">C38+B38</f>
        <v>61</v>
      </c>
      <c r="E38" s="104">
        <v>0</v>
      </c>
      <c r="F38" s="104">
        <v>4</v>
      </c>
      <c r="G38" s="105">
        <f>F38+E38</f>
        <v>4</v>
      </c>
      <c r="H38" s="104">
        <v>3</v>
      </c>
      <c r="I38" s="104">
        <v>3</v>
      </c>
      <c r="J38" s="105">
        <f>I38+H38</f>
        <v>6</v>
      </c>
    </row>
    <row r="39" spans="1:12">
      <c r="A39" s="104" t="s">
        <v>94</v>
      </c>
      <c r="B39" s="103">
        <v>2</v>
      </c>
      <c r="C39" s="103">
        <v>6</v>
      </c>
      <c r="D39" s="105">
        <f t="shared" si="2"/>
        <v>8</v>
      </c>
      <c r="E39" s="104">
        <v>0</v>
      </c>
      <c r="F39" s="104">
        <v>0</v>
      </c>
      <c r="G39" s="105">
        <f t="shared" ref="G39:G60" si="3">F39+E39</f>
        <v>0</v>
      </c>
      <c r="H39" s="104">
        <v>0</v>
      </c>
      <c r="I39" s="104">
        <v>0</v>
      </c>
      <c r="J39" s="105">
        <f t="shared" ref="J39:J60" si="4">I39+H39</f>
        <v>0</v>
      </c>
    </row>
    <row r="40" spans="1:12">
      <c r="A40" s="104" t="s">
        <v>25</v>
      </c>
      <c r="B40" s="103">
        <v>4</v>
      </c>
      <c r="C40" s="103">
        <v>28</v>
      </c>
      <c r="D40" s="105">
        <f t="shared" si="2"/>
        <v>32</v>
      </c>
      <c r="E40" s="104">
        <v>0</v>
      </c>
      <c r="F40" s="104">
        <v>0</v>
      </c>
      <c r="G40" s="105">
        <f t="shared" si="3"/>
        <v>0</v>
      </c>
      <c r="H40" s="104">
        <v>1</v>
      </c>
      <c r="I40" s="104">
        <v>3</v>
      </c>
      <c r="J40" s="105">
        <f t="shared" si="4"/>
        <v>4</v>
      </c>
    </row>
    <row r="41" spans="1:12">
      <c r="A41" s="104" t="s">
        <v>100</v>
      </c>
      <c r="B41" s="103">
        <v>9</v>
      </c>
      <c r="C41" s="103">
        <v>16</v>
      </c>
      <c r="D41" s="105">
        <f t="shared" si="2"/>
        <v>25</v>
      </c>
      <c r="E41" s="104">
        <v>0</v>
      </c>
      <c r="F41" s="104">
        <v>1</v>
      </c>
      <c r="G41" s="105">
        <f t="shared" si="3"/>
        <v>1</v>
      </c>
      <c r="H41" s="104">
        <v>0</v>
      </c>
      <c r="I41" s="104">
        <v>1</v>
      </c>
      <c r="J41" s="105">
        <f t="shared" si="4"/>
        <v>1</v>
      </c>
    </row>
    <row r="42" spans="1:12">
      <c r="A42" s="104" t="s">
        <v>101</v>
      </c>
      <c r="B42" s="103">
        <v>20</v>
      </c>
      <c r="C42" s="103">
        <v>2</v>
      </c>
      <c r="D42" s="105">
        <f t="shared" si="2"/>
        <v>22</v>
      </c>
      <c r="E42" s="104">
        <v>0</v>
      </c>
      <c r="F42" s="104">
        <v>0</v>
      </c>
      <c r="G42" s="105">
        <f t="shared" si="3"/>
        <v>0</v>
      </c>
      <c r="H42" s="104">
        <v>3</v>
      </c>
      <c r="I42" s="104">
        <v>1</v>
      </c>
      <c r="J42" s="105">
        <f t="shared" si="4"/>
        <v>4</v>
      </c>
    </row>
    <row r="43" spans="1:12">
      <c r="A43" s="104" t="s">
        <v>26</v>
      </c>
      <c r="B43" s="103">
        <v>15</v>
      </c>
      <c r="C43" s="103">
        <v>2</v>
      </c>
      <c r="D43" s="105">
        <f t="shared" si="2"/>
        <v>17</v>
      </c>
      <c r="E43" s="104">
        <v>1</v>
      </c>
      <c r="F43" s="104">
        <v>0</v>
      </c>
      <c r="G43" s="105">
        <f t="shared" si="3"/>
        <v>1</v>
      </c>
      <c r="H43" s="104">
        <v>1</v>
      </c>
      <c r="I43" s="104">
        <v>0</v>
      </c>
      <c r="J43" s="105">
        <f t="shared" si="4"/>
        <v>1</v>
      </c>
    </row>
    <row r="44" spans="1:12">
      <c r="A44" s="104" t="s">
        <v>27</v>
      </c>
      <c r="B44" s="103">
        <v>24</v>
      </c>
      <c r="C44" s="103">
        <v>5</v>
      </c>
      <c r="D44" s="105">
        <f t="shared" si="2"/>
        <v>29</v>
      </c>
      <c r="E44" s="104">
        <v>0</v>
      </c>
      <c r="F44" s="104">
        <v>0</v>
      </c>
      <c r="G44" s="105">
        <f t="shared" si="3"/>
        <v>0</v>
      </c>
      <c r="H44" s="104">
        <v>0</v>
      </c>
      <c r="I44" s="104">
        <v>1</v>
      </c>
      <c r="J44" s="105">
        <f t="shared" si="4"/>
        <v>1</v>
      </c>
    </row>
    <row r="45" spans="1:12">
      <c r="A45" s="104" t="s">
        <v>28</v>
      </c>
      <c r="B45" s="103">
        <v>12</v>
      </c>
      <c r="C45" s="103">
        <v>8</v>
      </c>
      <c r="D45" s="105">
        <f t="shared" si="2"/>
        <v>20</v>
      </c>
      <c r="E45" s="104">
        <v>0</v>
      </c>
      <c r="F45" s="104">
        <v>0</v>
      </c>
      <c r="G45" s="105">
        <f t="shared" si="3"/>
        <v>0</v>
      </c>
      <c r="H45" s="104">
        <v>0</v>
      </c>
      <c r="I45" s="104">
        <v>0</v>
      </c>
      <c r="J45" s="105">
        <f t="shared" si="4"/>
        <v>0</v>
      </c>
    </row>
    <row r="46" spans="1:12">
      <c r="A46" s="104" t="s">
        <v>29</v>
      </c>
      <c r="B46" s="103">
        <v>2</v>
      </c>
      <c r="C46" s="103">
        <v>3</v>
      </c>
      <c r="D46" s="105">
        <f t="shared" si="2"/>
        <v>5</v>
      </c>
      <c r="E46" s="104">
        <v>0</v>
      </c>
      <c r="F46" s="104">
        <v>0</v>
      </c>
      <c r="G46" s="105">
        <f t="shared" si="3"/>
        <v>0</v>
      </c>
      <c r="H46" s="104">
        <v>0</v>
      </c>
      <c r="I46" s="104">
        <v>1</v>
      </c>
      <c r="J46" s="105">
        <f t="shared" si="4"/>
        <v>1</v>
      </c>
    </row>
    <row r="47" spans="1:12">
      <c r="A47" s="104" t="s">
        <v>30</v>
      </c>
      <c r="B47" s="103">
        <v>34</v>
      </c>
      <c r="C47" s="103">
        <v>8</v>
      </c>
      <c r="D47" s="105">
        <f t="shared" si="2"/>
        <v>42</v>
      </c>
      <c r="E47" s="104">
        <v>0</v>
      </c>
      <c r="F47" s="104">
        <v>0</v>
      </c>
      <c r="G47" s="105">
        <f t="shared" si="3"/>
        <v>0</v>
      </c>
      <c r="H47" s="104">
        <v>0</v>
      </c>
      <c r="I47" s="104">
        <v>0</v>
      </c>
      <c r="J47" s="105">
        <f t="shared" si="4"/>
        <v>0</v>
      </c>
    </row>
    <row r="48" spans="1:12">
      <c r="A48" s="104" t="s">
        <v>108</v>
      </c>
      <c r="B48" s="103">
        <v>20</v>
      </c>
      <c r="C48" s="103">
        <v>4</v>
      </c>
      <c r="D48" s="105">
        <f t="shared" si="2"/>
        <v>24</v>
      </c>
      <c r="E48" s="104">
        <v>0</v>
      </c>
      <c r="F48" s="104">
        <v>0</v>
      </c>
      <c r="G48" s="105">
        <f t="shared" si="3"/>
        <v>0</v>
      </c>
      <c r="H48" s="104">
        <v>1</v>
      </c>
      <c r="I48" s="104">
        <v>1</v>
      </c>
      <c r="J48" s="105">
        <f t="shared" si="4"/>
        <v>2</v>
      </c>
    </row>
    <row r="49" spans="1:10">
      <c r="A49" s="104" t="s">
        <v>113</v>
      </c>
      <c r="B49" s="103">
        <v>10</v>
      </c>
      <c r="C49" s="103">
        <v>4</v>
      </c>
      <c r="D49" s="105">
        <f t="shared" si="2"/>
        <v>14</v>
      </c>
      <c r="E49" s="104">
        <v>0</v>
      </c>
      <c r="F49" s="104">
        <v>0</v>
      </c>
      <c r="G49" s="105">
        <f t="shared" si="3"/>
        <v>0</v>
      </c>
      <c r="H49" s="104">
        <v>1</v>
      </c>
      <c r="I49" s="104">
        <v>0</v>
      </c>
      <c r="J49" s="105">
        <f t="shared" si="4"/>
        <v>1</v>
      </c>
    </row>
    <row r="50" spans="1:10">
      <c r="A50" s="104" t="s">
        <v>32</v>
      </c>
      <c r="B50" s="103">
        <v>10</v>
      </c>
      <c r="C50" s="103">
        <v>10</v>
      </c>
      <c r="D50" s="105">
        <f t="shared" si="2"/>
        <v>20</v>
      </c>
      <c r="E50" s="104">
        <v>0</v>
      </c>
      <c r="F50" s="104">
        <v>0</v>
      </c>
      <c r="G50" s="105">
        <f t="shared" si="3"/>
        <v>0</v>
      </c>
      <c r="H50" s="104">
        <v>0</v>
      </c>
      <c r="I50" s="104">
        <v>3</v>
      </c>
      <c r="J50" s="105">
        <f t="shared" si="4"/>
        <v>3</v>
      </c>
    </row>
    <row r="51" spans="1:10">
      <c r="A51" s="104" t="s">
        <v>34</v>
      </c>
      <c r="B51" s="103">
        <v>19</v>
      </c>
      <c r="C51" s="103">
        <v>12</v>
      </c>
      <c r="D51" s="105">
        <f t="shared" si="2"/>
        <v>31</v>
      </c>
      <c r="E51" s="104">
        <v>0</v>
      </c>
      <c r="F51" s="104">
        <v>1</v>
      </c>
      <c r="G51" s="105">
        <f t="shared" si="3"/>
        <v>1</v>
      </c>
      <c r="H51" s="104">
        <v>1</v>
      </c>
      <c r="I51" s="104">
        <v>5</v>
      </c>
      <c r="J51" s="105">
        <f t="shared" si="4"/>
        <v>6</v>
      </c>
    </row>
    <row r="52" spans="1:10">
      <c r="A52" s="104" t="s">
        <v>129</v>
      </c>
      <c r="B52" s="103">
        <v>0</v>
      </c>
      <c r="C52" s="103">
        <v>0</v>
      </c>
      <c r="D52" s="105">
        <f t="shared" si="2"/>
        <v>0</v>
      </c>
      <c r="E52" s="104">
        <v>0</v>
      </c>
      <c r="F52" s="104">
        <v>0</v>
      </c>
      <c r="G52" s="105">
        <f t="shared" si="3"/>
        <v>0</v>
      </c>
      <c r="H52" s="104">
        <v>0</v>
      </c>
      <c r="I52" s="104">
        <v>0</v>
      </c>
      <c r="J52" s="105">
        <f t="shared" si="4"/>
        <v>0</v>
      </c>
    </row>
    <row r="53" spans="1:10">
      <c r="A53" s="104" t="s">
        <v>125</v>
      </c>
      <c r="B53" s="103">
        <v>3</v>
      </c>
      <c r="C53" s="103">
        <v>1</v>
      </c>
      <c r="D53" s="105">
        <f t="shared" si="2"/>
        <v>4</v>
      </c>
      <c r="E53" s="104">
        <v>0</v>
      </c>
      <c r="F53" s="104">
        <v>0</v>
      </c>
      <c r="G53" s="105">
        <f t="shared" si="3"/>
        <v>0</v>
      </c>
      <c r="H53" s="104">
        <v>0</v>
      </c>
      <c r="I53" s="104">
        <v>0</v>
      </c>
      <c r="J53" s="105">
        <f t="shared" si="4"/>
        <v>0</v>
      </c>
    </row>
    <row r="54" spans="1:10">
      <c r="A54" s="104" t="s">
        <v>127</v>
      </c>
      <c r="B54" s="103">
        <v>1</v>
      </c>
      <c r="C54" s="103">
        <v>0</v>
      </c>
      <c r="D54" s="105">
        <f t="shared" si="2"/>
        <v>1</v>
      </c>
      <c r="E54" s="104">
        <v>0</v>
      </c>
      <c r="F54" s="104">
        <v>0</v>
      </c>
      <c r="G54" s="105">
        <f t="shared" si="3"/>
        <v>0</v>
      </c>
      <c r="H54" s="104">
        <v>0</v>
      </c>
      <c r="I54" s="104">
        <v>0</v>
      </c>
      <c r="J54" s="105">
        <f t="shared" si="4"/>
        <v>0</v>
      </c>
    </row>
    <row r="55" spans="1:10">
      <c r="A55" s="104" t="s">
        <v>126</v>
      </c>
      <c r="B55" s="103">
        <v>1</v>
      </c>
      <c r="C55" s="103">
        <v>2</v>
      </c>
      <c r="D55" s="105">
        <f t="shared" si="2"/>
        <v>3</v>
      </c>
      <c r="E55" s="104">
        <v>0</v>
      </c>
      <c r="F55" s="104">
        <v>0</v>
      </c>
      <c r="G55" s="105">
        <f t="shared" si="3"/>
        <v>0</v>
      </c>
      <c r="H55" s="104">
        <v>0</v>
      </c>
      <c r="I55" s="104">
        <v>0</v>
      </c>
      <c r="J55" s="105">
        <f t="shared" si="4"/>
        <v>0</v>
      </c>
    </row>
    <row r="56" spans="1:10">
      <c r="A56" s="104" t="s">
        <v>147</v>
      </c>
      <c r="B56" s="103">
        <v>4</v>
      </c>
      <c r="C56" s="103">
        <v>1</v>
      </c>
      <c r="D56" s="105">
        <f t="shared" si="2"/>
        <v>5</v>
      </c>
      <c r="E56" s="104">
        <v>0</v>
      </c>
      <c r="F56" s="104">
        <v>0</v>
      </c>
      <c r="G56" s="105">
        <f t="shared" si="3"/>
        <v>0</v>
      </c>
      <c r="H56" s="104">
        <v>0</v>
      </c>
      <c r="I56" s="104">
        <v>0</v>
      </c>
      <c r="J56" s="105">
        <f t="shared" si="4"/>
        <v>0</v>
      </c>
    </row>
    <row r="57" spans="1:10">
      <c r="A57" s="104" t="s">
        <v>128</v>
      </c>
      <c r="B57" s="103">
        <v>6</v>
      </c>
      <c r="C57" s="103">
        <v>1</v>
      </c>
      <c r="D57" s="105">
        <f t="shared" si="2"/>
        <v>7</v>
      </c>
      <c r="E57" s="104">
        <v>0</v>
      </c>
      <c r="F57" s="104">
        <v>0</v>
      </c>
      <c r="G57" s="105">
        <f t="shared" si="3"/>
        <v>0</v>
      </c>
      <c r="H57" s="104">
        <v>0</v>
      </c>
      <c r="I57" s="104">
        <v>0</v>
      </c>
      <c r="J57" s="105">
        <f t="shared" si="4"/>
        <v>0</v>
      </c>
    </row>
    <row r="58" spans="1:10">
      <c r="A58" s="104" t="s">
        <v>132</v>
      </c>
      <c r="B58" s="103">
        <v>3</v>
      </c>
      <c r="C58" s="103">
        <v>2</v>
      </c>
      <c r="D58" s="105">
        <f t="shared" si="2"/>
        <v>5</v>
      </c>
      <c r="E58" s="104">
        <v>0</v>
      </c>
      <c r="F58" s="104">
        <v>0</v>
      </c>
      <c r="G58" s="105">
        <f t="shared" si="3"/>
        <v>0</v>
      </c>
      <c r="H58" s="104">
        <v>0</v>
      </c>
      <c r="I58" s="104">
        <v>0</v>
      </c>
      <c r="J58" s="105">
        <f t="shared" si="4"/>
        <v>0</v>
      </c>
    </row>
    <row r="59" spans="1:10">
      <c r="A59" s="104" t="s">
        <v>131</v>
      </c>
      <c r="B59" s="103">
        <v>2</v>
      </c>
      <c r="C59" s="103">
        <v>0</v>
      </c>
      <c r="D59" s="105">
        <f t="shared" si="2"/>
        <v>2</v>
      </c>
      <c r="E59" s="104">
        <v>0</v>
      </c>
      <c r="F59" s="104">
        <v>0</v>
      </c>
      <c r="G59" s="105">
        <f t="shared" si="3"/>
        <v>0</v>
      </c>
      <c r="H59" s="104">
        <v>0</v>
      </c>
      <c r="I59" s="104">
        <v>0</v>
      </c>
      <c r="J59" s="105">
        <f t="shared" si="4"/>
        <v>0</v>
      </c>
    </row>
    <row r="60" spans="1:10">
      <c r="A60" s="102" t="s">
        <v>38</v>
      </c>
      <c r="B60" s="102">
        <f>SUM(B38:B59)</f>
        <v>224</v>
      </c>
      <c r="C60" s="102">
        <f>SUM(C38:C59)</f>
        <v>153</v>
      </c>
      <c r="D60" s="102">
        <f>C60+B60</f>
        <v>377</v>
      </c>
      <c r="E60" s="102">
        <f>SUM(E38:E59)</f>
        <v>1</v>
      </c>
      <c r="F60" s="102">
        <f>SUM(F38:F59)</f>
        <v>6</v>
      </c>
      <c r="G60" s="102">
        <f t="shared" si="3"/>
        <v>7</v>
      </c>
      <c r="H60" s="102">
        <f>SUM(H38:H59)</f>
        <v>11</v>
      </c>
      <c r="I60" s="102">
        <f>SUM(I38:I59)</f>
        <v>19</v>
      </c>
      <c r="J60" s="102">
        <f t="shared" si="4"/>
        <v>30</v>
      </c>
    </row>
  </sheetData>
  <mergeCells count="14">
    <mergeCell ref="A35:L35"/>
    <mergeCell ref="A36:A37"/>
    <mergeCell ref="B36:D36"/>
    <mergeCell ref="E36:G36"/>
    <mergeCell ref="H36:J36"/>
    <mergeCell ref="A1:P1"/>
    <mergeCell ref="A3:A4"/>
    <mergeCell ref="B3:C3"/>
    <mergeCell ref="D3:E3"/>
    <mergeCell ref="F3:G3"/>
    <mergeCell ref="H3:I3"/>
    <mergeCell ref="L3:M3"/>
    <mergeCell ref="N3:P3"/>
    <mergeCell ref="J3:K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9</vt:i4>
      </vt:variant>
      <vt:variant>
        <vt:lpstr>نطاقات تمت تسميتها</vt:lpstr>
      </vt:variant>
      <vt:variant>
        <vt:i4>7</vt:i4>
      </vt:variant>
    </vt:vector>
  </HeadingPairs>
  <TitlesOfParts>
    <vt:vector size="16" baseType="lpstr">
      <vt:lpstr>م1 جنسية </vt:lpstr>
      <vt:lpstr>محافظات م1</vt:lpstr>
      <vt:lpstr>دراسات جنسية</vt:lpstr>
      <vt:lpstr>دراسات محافظات</vt:lpstr>
      <vt:lpstr>معاهد جنسية</vt:lpstr>
      <vt:lpstr>معاهد محافظات</vt:lpstr>
      <vt:lpstr>جنسية مفتوح</vt:lpstr>
      <vt:lpstr>محافظات مفتوح</vt:lpstr>
      <vt:lpstr>ورقة1</vt:lpstr>
      <vt:lpstr>'جنسية مفتوح'!Print_Area</vt:lpstr>
      <vt:lpstr>'دراسات جنسية'!Print_Area</vt:lpstr>
      <vt:lpstr>'دراسات محافظات'!Print_Area</vt:lpstr>
      <vt:lpstr>'محافظات م1'!Print_Area</vt:lpstr>
      <vt:lpstr>'محافظات مفتوح'!Print_Area</vt:lpstr>
      <vt:lpstr>'معاهد جنسية'!Print_Area</vt:lpstr>
      <vt:lpstr>'معاهد محافظات'!Print_Area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ws32</dc:creator>
  <cp:lastModifiedBy>Guest</cp:lastModifiedBy>
  <cp:lastPrinted>2013-07-22T09:06:38Z</cp:lastPrinted>
  <dcterms:created xsi:type="dcterms:W3CDTF">2013-07-21T09:33:36Z</dcterms:created>
  <dcterms:modified xsi:type="dcterms:W3CDTF">2014-01-14T00:28:10Z</dcterms:modified>
</cp:coreProperties>
</file>