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8180" windowHeight="5490" firstSheet="2" activeTab="7"/>
  </bookViews>
  <sheets>
    <sheet name="م1 جنسية " sheetId="1" r:id="rId1"/>
    <sheet name="م1 محافظات" sheetId="5" r:id="rId2"/>
    <sheet name="دراسات جنسية " sheetId="2" r:id="rId3"/>
    <sheet name="دراسات محافظة " sheetId="7" r:id="rId4"/>
    <sheet name="التعليم المفتوح " sheetId="3" r:id="rId5"/>
    <sheet name="معاهد جنسية" sheetId="10" r:id="rId6"/>
    <sheet name="معاهد محافظات" sheetId="11" r:id="rId7"/>
    <sheet name="هيئة + موفدين" sheetId="9" r:id="rId8"/>
  </sheets>
  <definedNames>
    <definedName name="_xlnm._FilterDatabase" localSheetId="2" hidden="1">'دراسات جنسية '!$C$9:$T$16</definedName>
    <definedName name="_xlnm._FilterDatabase" localSheetId="3" hidden="1">'دراسات محافظة '!$A$2:$AH$12</definedName>
    <definedName name="_xlnm._FilterDatabase" localSheetId="0" hidden="1">'م1 جنسية '!$A$2:$T$33</definedName>
    <definedName name="_xlnm._FilterDatabase" localSheetId="1" hidden="1">'م1 محافظات'!$A$44:$AH$75</definedName>
    <definedName name="_xlnm._FilterDatabase" localSheetId="7" hidden="1">'هيئة + موفدين'!$A$6:$R$16</definedName>
    <definedName name="_xlnm.Print_Area" localSheetId="3">'دراسات محافظة '!$A$1:$AG$12</definedName>
    <definedName name="_xlnm.Print_Area" localSheetId="1">'م1 محافظات'!$A$4:$AI$37</definedName>
    <definedName name="_xlnm.Print_Titles" localSheetId="2">'دراسات جنسية '!#REF!</definedName>
    <definedName name="_xlnm.Print_Titles" localSheetId="3">'دراسات محافظة '!$2:$2</definedName>
    <definedName name="_xlnm.Print_Titles" localSheetId="0">'م1 جنسية '!#REF!</definedName>
  </definedNames>
  <calcPr calcId="144525"/>
</workbook>
</file>

<file path=xl/calcChain.xml><?xml version="1.0" encoding="utf-8"?>
<calcChain xmlns="http://schemas.openxmlformats.org/spreadsheetml/2006/main">
  <c r="K64" i="9" l="1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J87" i="9"/>
  <c r="K87" i="9" s="1"/>
  <c r="I87" i="9"/>
  <c r="G87" i="9"/>
  <c r="H87" i="9" s="1"/>
  <c r="F87" i="9"/>
  <c r="D87" i="9"/>
  <c r="E87" i="9" s="1"/>
  <c r="C87" i="9"/>
  <c r="AD10" i="11"/>
  <c r="AE10" i="11"/>
  <c r="AF10" i="11"/>
  <c r="AD11" i="11"/>
  <c r="AE11" i="11"/>
  <c r="AF11" i="11" s="1"/>
  <c r="AD12" i="11"/>
  <c r="AE12" i="11"/>
  <c r="AF12" i="11" s="1"/>
  <c r="AD13" i="11"/>
  <c r="AE13" i="11"/>
  <c r="AF13" i="11" s="1"/>
  <c r="AD14" i="11"/>
  <c r="AE14" i="11"/>
  <c r="AF14" i="11" s="1"/>
  <c r="AD15" i="11"/>
  <c r="AE15" i="11"/>
  <c r="AD16" i="11"/>
  <c r="AE16" i="11"/>
  <c r="AF16" i="11"/>
  <c r="AD17" i="11"/>
  <c r="AE17" i="11"/>
  <c r="AF17" i="11" s="1"/>
  <c r="AD18" i="11"/>
  <c r="AE18" i="11"/>
  <c r="AF18" i="11"/>
  <c r="AD19" i="11"/>
  <c r="AE19" i="11"/>
  <c r="AF19" i="11" s="1"/>
  <c r="AD20" i="11"/>
  <c r="AE20" i="11"/>
  <c r="AF20" i="11" s="1"/>
  <c r="AD21" i="11"/>
  <c r="AE21" i="11"/>
  <c r="AF21" i="11" s="1"/>
  <c r="AE9" i="11"/>
  <c r="AF9" i="11" s="1"/>
  <c r="AD9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D22" i="11" s="1"/>
  <c r="AC22" i="11"/>
  <c r="AE22" i="11" s="1"/>
  <c r="AF22" i="11" s="1"/>
  <c r="B22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B47" i="11"/>
  <c r="P34" i="10"/>
  <c r="Q34" i="10"/>
  <c r="R34" i="10"/>
  <c r="P35" i="10"/>
  <c r="Q35" i="10"/>
  <c r="R35" i="10" s="1"/>
  <c r="P36" i="10"/>
  <c r="Q36" i="10"/>
  <c r="R36" i="10" s="1"/>
  <c r="P37" i="10"/>
  <c r="Q37" i="10"/>
  <c r="P38" i="10"/>
  <c r="Q38" i="10"/>
  <c r="R38" i="10"/>
  <c r="P39" i="10"/>
  <c r="Q39" i="10"/>
  <c r="R39" i="10" s="1"/>
  <c r="P40" i="10"/>
  <c r="Q40" i="10"/>
  <c r="R40" i="10" s="1"/>
  <c r="P41" i="10"/>
  <c r="Q41" i="10"/>
  <c r="P42" i="10"/>
  <c r="Q42" i="10"/>
  <c r="R42" i="10"/>
  <c r="P43" i="10"/>
  <c r="Q43" i="10"/>
  <c r="R43" i="10" s="1"/>
  <c r="P44" i="10"/>
  <c r="Q44" i="10"/>
  <c r="R44" i="10" s="1"/>
  <c r="P45" i="10"/>
  <c r="Q45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P46" i="10" s="1"/>
  <c r="O46" i="10"/>
  <c r="Q46" i="10" s="1"/>
  <c r="B46" i="10"/>
  <c r="P8" i="10"/>
  <c r="Q8" i="10"/>
  <c r="R8" i="10" s="1"/>
  <c r="P9" i="10"/>
  <c r="Q9" i="10"/>
  <c r="P10" i="10"/>
  <c r="Q10" i="10"/>
  <c r="R10" i="10" s="1"/>
  <c r="P11" i="10"/>
  <c r="Q11" i="10"/>
  <c r="R11" i="10" s="1"/>
  <c r="P12" i="10"/>
  <c r="Q12" i="10"/>
  <c r="R12" i="10" s="1"/>
  <c r="P13" i="10"/>
  <c r="Q13" i="10"/>
  <c r="P14" i="10"/>
  <c r="Q14" i="10"/>
  <c r="R14" i="10"/>
  <c r="P15" i="10"/>
  <c r="Q15" i="10"/>
  <c r="R15" i="10" s="1"/>
  <c r="P16" i="10"/>
  <c r="Q16" i="10"/>
  <c r="R16" i="10" s="1"/>
  <c r="P17" i="10"/>
  <c r="Q17" i="10"/>
  <c r="P18" i="10"/>
  <c r="Q18" i="10"/>
  <c r="R18" i="10"/>
  <c r="P19" i="10"/>
  <c r="Q19" i="10"/>
  <c r="R19" i="10" s="1"/>
  <c r="C20" i="10"/>
  <c r="D20" i="10"/>
  <c r="E20" i="10"/>
  <c r="F20" i="10"/>
  <c r="G20" i="10"/>
  <c r="H20" i="10"/>
  <c r="I20" i="10"/>
  <c r="J20" i="10"/>
  <c r="K20" i="10"/>
  <c r="L20" i="10"/>
  <c r="M20" i="10"/>
  <c r="N20" i="10"/>
  <c r="P20" i="10" s="1"/>
  <c r="O20" i="10"/>
  <c r="Q20" i="10" s="1"/>
  <c r="B20" i="10"/>
  <c r="E13" i="3"/>
  <c r="E16" i="3" s="1"/>
  <c r="F13" i="3"/>
  <c r="F16" i="3" s="1"/>
  <c r="G13" i="3"/>
  <c r="G16" i="3" s="1"/>
  <c r="H13" i="3"/>
  <c r="H16" i="3" s="1"/>
  <c r="I13" i="3"/>
  <c r="I16" i="3" s="1"/>
  <c r="J13" i="3"/>
  <c r="J16" i="3" s="1"/>
  <c r="K13" i="3"/>
  <c r="K16" i="3" s="1"/>
  <c r="L13" i="3"/>
  <c r="L16" i="3" s="1"/>
  <c r="M13" i="3"/>
  <c r="M16" i="3" s="1"/>
  <c r="O16" i="3" s="1"/>
  <c r="E14" i="3"/>
  <c r="F14" i="3"/>
  <c r="G14" i="3"/>
  <c r="H14" i="3"/>
  <c r="I14" i="3"/>
  <c r="J14" i="3"/>
  <c r="K14" i="3"/>
  <c r="L14" i="3"/>
  <c r="M14" i="3"/>
  <c r="E15" i="3"/>
  <c r="F15" i="3"/>
  <c r="G15" i="3"/>
  <c r="H15" i="3"/>
  <c r="I15" i="3"/>
  <c r="J15" i="3"/>
  <c r="K15" i="3"/>
  <c r="L15" i="3"/>
  <c r="M15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AA33" i="3" s="1"/>
  <c r="Z30" i="3"/>
  <c r="Z33" i="3" s="1"/>
  <c r="Y30" i="3"/>
  <c r="Y33" i="3" s="1"/>
  <c r="X30" i="3"/>
  <c r="X33" i="3" s="1"/>
  <c r="W30" i="3"/>
  <c r="W33" i="3" s="1"/>
  <c r="V30" i="3"/>
  <c r="V33" i="3" s="1"/>
  <c r="U30" i="3"/>
  <c r="U33" i="3" s="1"/>
  <c r="T30" i="3"/>
  <c r="T33" i="3" s="1"/>
  <c r="S30" i="3"/>
  <c r="S33" i="3" s="1"/>
  <c r="R30" i="3"/>
  <c r="R33" i="3" s="1"/>
  <c r="Q30" i="3"/>
  <c r="Q33" i="3" s="1"/>
  <c r="P30" i="3"/>
  <c r="P33" i="3" s="1"/>
  <c r="O30" i="3"/>
  <c r="O33" i="3" s="1"/>
  <c r="N30" i="3"/>
  <c r="N33" i="3" s="1"/>
  <c r="M30" i="3"/>
  <c r="M33" i="3" s="1"/>
  <c r="L30" i="3"/>
  <c r="L33" i="3" s="1"/>
  <c r="K30" i="3"/>
  <c r="K33" i="3" s="1"/>
  <c r="J30" i="3"/>
  <c r="J33" i="3" s="1"/>
  <c r="I30" i="3"/>
  <c r="I33" i="3" s="1"/>
  <c r="H30" i="3"/>
  <c r="H33" i="3" s="1"/>
  <c r="G30" i="3"/>
  <c r="G33" i="3" s="1"/>
  <c r="F30" i="3"/>
  <c r="F33" i="3" s="1"/>
  <c r="E30" i="3"/>
  <c r="E33" i="3" s="1"/>
  <c r="D30" i="3"/>
  <c r="D33" i="3" s="1"/>
  <c r="AC29" i="3"/>
  <c r="AB29" i="3"/>
  <c r="AC28" i="3"/>
  <c r="AB28" i="3"/>
  <c r="AC27" i="3"/>
  <c r="AB27" i="3"/>
  <c r="AC26" i="3"/>
  <c r="AB26" i="3"/>
  <c r="AC25" i="3"/>
  <c r="AB25" i="3"/>
  <c r="AC24" i="3"/>
  <c r="AD24" i="3" s="1"/>
  <c r="AB24" i="3"/>
  <c r="D15" i="3"/>
  <c r="D14" i="3"/>
  <c r="D13" i="3"/>
  <c r="D16" i="3" s="1"/>
  <c r="O12" i="3"/>
  <c r="N12" i="3"/>
  <c r="O11" i="3"/>
  <c r="N11" i="3"/>
  <c r="O10" i="3"/>
  <c r="P10" i="3" s="1"/>
  <c r="N10" i="3"/>
  <c r="O9" i="3"/>
  <c r="P9" i="3" s="1"/>
  <c r="N9" i="3"/>
  <c r="O8" i="3"/>
  <c r="P8" i="3" s="1"/>
  <c r="N8" i="3"/>
  <c r="O7" i="3"/>
  <c r="P7" i="3" s="1"/>
  <c r="N7" i="3"/>
  <c r="AB33" i="3" l="1"/>
  <c r="R20" i="10"/>
  <c r="R46" i="10"/>
  <c r="AC33" i="3"/>
  <c r="AD33" i="3" s="1"/>
  <c r="N16" i="3"/>
  <c r="P16" i="3" s="1"/>
  <c r="P11" i="3"/>
  <c r="R9" i="10"/>
  <c r="R45" i="10"/>
  <c r="R41" i="10"/>
  <c r="R37" i="10"/>
  <c r="AF15" i="11"/>
  <c r="AD25" i="3"/>
  <c r="AD26" i="3"/>
  <c r="AD27" i="3"/>
  <c r="AD28" i="3"/>
  <c r="R17" i="10"/>
  <c r="R13" i="10"/>
  <c r="P12" i="3"/>
  <c r="O13" i="3"/>
  <c r="O14" i="3"/>
  <c r="O15" i="3"/>
  <c r="AD29" i="3"/>
  <c r="AC30" i="3"/>
  <c r="AC31" i="3"/>
  <c r="AC32" i="3"/>
  <c r="N13" i="3"/>
  <c r="N14" i="3"/>
  <c r="N15" i="3"/>
  <c r="AB30" i="3"/>
  <c r="AB31" i="3"/>
  <c r="AB32" i="3"/>
  <c r="AD31" i="3" l="1"/>
  <c r="P14" i="3"/>
  <c r="AD32" i="3"/>
  <c r="AD30" i="3"/>
  <c r="P15" i="3"/>
  <c r="P13" i="3"/>
  <c r="D15" i="2"/>
  <c r="E15" i="2"/>
  <c r="F15" i="2"/>
  <c r="G15" i="2"/>
  <c r="H15" i="2"/>
  <c r="I15" i="2"/>
  <c r="J15" i="2"/>
  <c r="K15" i="2"/>
  <c r="L15" i="2"/>
  <c r="D14" i="2"/>
  <c r="E14" i="2"/>
  <c r="F14" i="2"/>
  <c r="G14" i="2"/>
  <c r="H14" i="2"/>
  <c r="I14" i="2"/>
  <c r="J14" i="2"/>
  <c r="K14" i="2"/>
  <c r="L14" i="2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D73" i="5"/>
  <c r="AE64" i="5"/>
  <c r="AE74" i="5" s="1"/>
  <c r="E64" i="5"/>
  <c r="E74" i="5" s="1"/>
  <c r="F64" i="5"/>
  <c r="F74" i="5" s="1"/>
  <c r="G64" i="5"/>
  <c r="G74" i="5" s="1"/>
  <c r="H64" i="5"/>
  <c r="H74" i="5" s="1"/>
  <c r="I64" i="5"/>
  <c r="I74" i="5" s="1"/>
  <c r="J64" i="5"/>
  <c r="J74" i="5" s="1"/>
  <c r="K64" i="5"/>
  <c r="K74" i="5" s="1"/>
  <c r="L64" i="5"/>
  <c r="L74" i="5" s="1"/>
  <c r="M64" i="5"/>
  <c r="M74" i="5" s="1"/>
  <c r="N64" i="5"/>
  <c r="N74" i="5" s="1"/>
  <c r="O64" i="5"/>
  <c r="O74" i="5" s="1"/>
  <c r="P64" i="5"/>
  <c r="P74" i="5" s="1"/>
  <c r="Q64" i="5"/>
  <c r="Q74" i="5" s="1"/>
  <c r="R64" i="5"/>
  <c r="R74" i="5" s="1"/>
  <c r="S64" i="5"/>
  <c r="S74" i="5" s="1"/>
  <c r="T64" i="5"/>
  <c r="T74" i="5" s="1"/>
  <c r="U64" i="5"/>
  <c r="U74" i="5" s="1"/>
  <c r="V64" i="5"/>
  <c r="V74" i="5" s="1"/>
  <c r="W64" i="5"/>
  <c r="W74" i="5" s="1"/>
  <c r="X64" i="5"/>
  <c r="X74" i="5" s="1"/>
  <c r="Y64" i="5"/>
  <c r="Y74" i="5" s="1"/>
  <c r="Z64" i="5"/>
  <c r="Z74" i="5" s="1"/>
  <c r="AA64" i="5"/>
  <c r="AA74" i="5" s="1"/>
  <c r="AB64" i="5"/>
  <c r="AB74" i="5" s="1"/>
  <c r="AC64" i="5"/>
  <c r="AC74" i="5" s="1"/>
  <c r="AD64" i="5"/>
  <c r="AD74" i="5" s="1"/>
  <c r="D64" i="5"/>
  <c r="D74" i="5" s="1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D61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D5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D35" i="5"/>
  <c r="D31" i="5"/>
  <c r="E26" i="5"/>
  <c r="E36" i="5" s="1"/>
  <c r="F26" i="5"/>
  <c r="F36" i="5" s="1"/>
  <c r="G26" i="5"/>
  <c r="G36" i="5" s="1"/>
  <c r="H26" i="5"/>
  <c r="H36" i="5" s="1"/>
  <c r="I26" i="5"/>
  <c r="I36" i="5" s="1"/>
  <c r="J26" i="5"/>
  <c r="J36" i="5" s="1"/>
  <c r="K26" i="5"/>
  <c r="K36" i="5" s="1"/>
  <c r="L26" i="5"/>
  <c r="L36" i="5" s="1"/>
  <c r="M26" i="5"/>
  <c r="M36" i="5" s="1"/>
  <c r="N26" i="5"/>
  <c r="N36" i="5" s="1"/>
  <c r="O26" i="5"/>
  <c r="O36" i="5" s="1"/>
  <c r="P26" i="5"/>
  <c r="P36" i="5" s="1"/>
  <c r="Q26" i="5"/>
  <c r="Q36" i="5" s="1"/>
  <c r="R26" i="5"/>
  <c r="R36" i="5" s="1"/>
  <c r="S26" i="5"/>
  <c r="S36" i="5" s="1"/>
  <c r="T26" i="5"/>
  <c r="T36" i="5" s="1"/>
  <c r="U26" i="5"/>
  <c r="U36" i="5" s="1"/>
  <c r="V26" i="5"/>
  <c r="V36" i="5" s="1"/>
  <c r="W26" i="5"/>
  <c r="W36" i="5" s="1"/>
  <c r="X26" i="5"/>
  <c r="X36" i="5" s="1"/>
  <c r="Y26" i="5"/>
  <c r="Y36" i="5" s="1"/>
  <c r="Z26" i="5"/>
  <c r="Z36" i="5" s="1"/>
  <c r="AA26" i="5"/>
  <c r="AA36" i="5" s="1"/>
  <c r="AB26" i="5"/>
  <c r="AB36" i="5" s="1"/>
  <c r="AC26" i="5"/>
  <c r="AC36" i="5" s="1"/>
  <c r="AD26" i="5"/>
  <c r="AD36" i="5" s="1"/>
  <c r="AE26" i="5"/>
  <c r="AE36" i="5" s="1"/>
  <c r="D26" i="5"/>
  <c r="D36" i="5" s="1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D23" i="5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D74" i="1"/>
  <c r="E65" i="1"/>
  <c r="E75" i="1" s="1"/>
  <c r="F65" i="1"/>
  <c r="F75" i="1" s="1"/>
  <c r="G65" i="1"/>
  <c r="G75" i="1" s="1"/>
  <c r="H65" i="1"/>
  <c r="H75" i="1" s="1"/>
  <c r="I65" i="1"/>
  <c r="I75" i="1" s="1"/>
  <c r="J65" i="1"/>
  <c r="J75" i="1" s="1"/>
  <c r="K65" i="1"/>
  <c r="K75" i="1" s="1"/>
  <c r="L65" i="1"/>
  <c r="L75" i="1" s="1"/>
  <c r="M65" i="1"/>
  <c r="M75" i="1" s="1"/>
  <c r="N65" i="1"/>
  <c r="N75" i="1" s="1"/>
  <c r="O65" i="1"/>
  <c r="O75" i="1" s="1"/>
  <c r="P65" i="1"/>
  <c r="P75" i="1" s="1"/>
  <c r="Q65" i="1"/>
  <c r="Q75" i="1" s="1"/>
  <c r="D65" i="1"/>
  <c r="D75" i="1" s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D62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D56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D31" i="1"/>
  <c r="E22" i="1"/>
  <c r="E32" i="1" s="1"/>
  <c r="F22" i="1"/>
  <c r="F32" i="1" s="1"/>
  <c r="G22" i="1"/>
  <c r="G32" i="1" s="1"/>
  <c r="H22" i="1"/>
  <c r="H32" i="1" s="1"/>
  <c r="I22" i="1"/>
  <c r="I32" i="1" s="1"/>
  <c r="J22" i="1"/>
  <c r="J32" i="1" s="1"/>
  <c r="K22" i="1"/>
  <c r="K32" i="1" s="1"/>
  <c r="L22" i="1"/>
  <c r="L32" i="1" s="1"/>
  <c r="M22" i="1"/>
  <c r="M32" i="1" s="1"/>
  <c r="N22" i="1"/>
  <c r="N32" i="1" s="1"/>
  <c r="O22" i="1"/>
  <c r="O32" i="1" s="1"/>
  <c r="P22" i="1"/>
  <c r="P32" i="1" s="1"/>
  <c r="Q22" i="1"/>
  <c r="Q32" i="1" s="1"/>
  <c r="D22" i="1"/>
  <c r="D32" i="1" s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D19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7" i="1"/>
  <c r="S57" i="1"/>
  <c r="R58" i="1"/>
  <c r="S58" i="1"/>
  <c r="R59" i="1"/>
  <c r="S59" i="1"/>
  <c r="R60" i="1"/>
  <c r="S60" i="1"/>
  <c r="R61" i="1"/>
  <c r="S61" i="1"/>
  <c r="R63" i="1"/>
  <c r="S63" i="1"/>
  <c r="R64" i="1"/>
  <c r="S64" i="1"/>
  <c r="R66" i="1"/>
  <c r="S66" i="1"/>
  <c r="R67" i="1"/>
  <c r="S67" i="1"/>
  <c r="R68" i="1"/>
  <c r="S68" i="1"/>
  <c r="R69" i="1"/>
  <c r="S69" i="1"/>
  <c r="R71" i="1"/>
  <c r="S71" i="1"/>
  <c r="R72" i="1"/>
  <c r="S72" i="1"/>
  <c r="AD35" i="11"/>
  <c r="AE35" i="11"/>
  <c r="AD36" i="11"/>
  <c r="AE36" i="11"/>
  <c r="AD37" i="11"/>
  <c r="AE37" i="11"/>
  <c r="AD38" i="11"/>
  <c r="AE38" i="11"/>
  <c r="AD39" i="11"/>
  <c r="AE39" i="11"/>
  <c r="AD40" i="11"/>
  <c r="AE40" i="11"/>
  <c r="AD41" i="11"/>
  <c r="AE41" i="11"/>
  <c r="AD42" i="11"/>
  <c r="AE42" i="11"/>
  <c r="AD43" i="11"/>
  <c r="AE43" i="11"/>
  <c r="AD44" i="11"/>
  <c r="AE44" i="11"/>
  <c r="AD45" i="11"/>
  <c r="AE45" i="11"/>
  <c r="AD46" i="11"/>
  <c r="AE46" i="11"/>
  <c r="AE34" i="11"/>
  <c r="AD34" i="11"/>
  <c r="R5" i="1"/>
  <c r="S5" i="1"/>
  <c r="R6" i="1"/>
  <c r="S6" i="1"/>
  <c r="T6" i="1" s="1"/>
  <c r="R7" i="1"/>
  <c r="S7" i="1"/>
  <c r="T7" i="1" s="1"/>
  <c r="R8" i="1"/>
  <c r="S8" i="1"/>
  <c r="R9" i="1"/>
  <c r="S9" i="1"/>
  <c r="R10" i="1"/>
  <c r="S10" i="1"/>
  <c r="T10" i="1" s="1"/>
  <c r="R11" i="1"/>
  <c r="S11" i="1"/>
  <c r="T11" i="1" s="1"/>
  <c r="R12" i="1"/>
  <c r="S12" i="1"/>
  <c r="T12" i="1" s="1"/>
  <c r="R14" i="1"/>
  <c r="S14" i="1"/>
  <c r="R15" i="1"/>
  <c r="S15" i="1"/>
  <c r="R16" i="1"/>
  <c r="S16" i="1"/>
  <c r="R17" i="1"/>
  <c r="S17" i="1"/>
  <c r="R18" i="1"/>
  <c r="S18" i="1"/>
  <c r="T18" i="1" s="1"/>
  <c r="R20" i="1"/>
  <c r="S20" i="1"/>
  <c r="R21" i="1"/>
  <c r="S21" i="1"/>
  <c r="R23" i="1"/>
  <c r="S23" i="1"/>
  <c r="T23" i="1" s="1"/>
  <c r="R24" i="1"/>
  <c r="S24" i="1"/>
  <c r="T24" i="1" s="1"/>
  <c r="R25" i="1"/>
  <c r="S25" i="1"/>
  <c r="T25" i="1" s="1"/>
  <c r="R26" i="1"/>
  <c r="S26" i="1"/>
  <c r="T26" i="1" s="1"/>
  <c r="R28" i="1"/>
  <c r="S28" i="1"/>
  <c r="R29" i="1"/>
  <c r="S29" i="1"/>
  <c r="T29" i="1" s="1"/>
  <c r="AF47" i="5"/>
  <c r="AG47" i="5"/>
  <c r="AF48" i="5"/>
  <c r="AG48" i="5"/>
  <c r="AF49" i="5"/>
  <c r="AG49" i="5"/>
  <c r="AF50" i="5"/>
  <c r="AG50" i="5"/>
  <c r="AF51" i="5"/>
  <c r="AG51" i="5"/>
  <c r="AF52" i="5"/>
  <c r="AG52" i="5"/>
  <c r="AF53" i="5"/>
  <c r="AG53" i="5"/>
  <c r="AF54" i="5"/>
  <c r="AG54" i="5"/>
  <c r="AF56" i="5"/>
  <c r="AG56" i="5"/>
  <c r="AF57" i="5"/>
  <c r="AG57" i="5"/>
  <c r="AF58" i="5"/>
  <c r="AG58" i="5"/>
  <c r="AF59" i="5"/>
  <c r="AG59" i="5"/>
  <c r="AF60" i="5"/>
  <c r="AG60" i="5"/>
  <c r="AF62" i="5"/>
  <c r="AG62" i="5"/>
  <c r="AF63" i="5"/>
  <c r="AG63" i="5"/>
  <c r="AF65" i="5"/>
  <c r="AG65" i="5"/>
  <c r="AF66" i="5"/>
  <c r="AG66" i="5"/>
  <c r="AF67" i="5"/>
  <c r="AG67" i="5"/>
  <c r="AF68" i="5"/>
  <c r="AG68" i="5"/>
  <c r="AF70" i="5"/>
  <c r="AG70" i="5"/>
  <c r="AF71" i="5"/>
  <c r="AG71" i="5"/>
  <c r="AF9" i="5"/>
  <c r="AG9" i="5"/>
  <c r="AH9" i="5" s="1"/>
  <c r="AF10" i="5"/>
  <c r="AG10" i="5"/>
  <c r="AF11" i="5"/>
  <c r="AG11" i="5"/>
  <c r="AF12" i="5"/>
  <c r="AG12" i="5"/>
  <c r="AF13" i="5"/>
  <c r="AG13" i="5"/>
  <c r="AF14" i="5"/>
  <c r="AG14" i="5"/>
  <c r="AF15" i="5"/>
  <c r="AG15" i="5"/>
  <c r="AF16" i="5"/>
  <c r="AG16" i="5"/>
  <c r="AF18" i="5"/>
  <c r="AG18" i="5"/>
  <c r="AF19" i="5"/>
  <c r="AG19" i="5"/>
  <c r="AF20" i="5"/>
  <c r="AG20" i="5"/>
  <c r="AF21" i="5"/>
  <c r="AG21" i="5"/>
  <c r="AF22" i="5"/>
  <c r="AG22" i="5"/>
  <c r="AF24" i="5"/>
  <c r="AG24" i="5"/>
  <c r="AF25" i="5"/>
  <c r="AG25" i="5"/>
  <c r="AF27" i="5"/>
  <c r="AG27" i="5"/>
  <c r="AF28" i="5"/>
  <c r="AG28" i="5"/>
  <c r="AF29" i="5"/>
  <c r="AG29" i="5"/>
  <c r="AF30" i="5"/>
  <c r="AG30" i="5"/>
  <c r="AF32" i="5"/>
  <c r="AG32" i="5"/>
  <c r="AF33" i="5"/>
  <c r="AG33" i="5"/>
  <c r="E70" i="1"/>
  <c r="E73" i="1" s="1"/>
  <c r="F70" i="1"/>
  <c r="F73" i="1" s="1"/>
  <c r="G70" i="1"/>
  <c r="G73" i="1" s="1"/>
  <c r="H70" i="1"/>
  <c r="H73" i="1" s="1"/>
  <c r="I70" i="1"/>
  <c r="I73" i="1" s="1"/>
  <c r="J70" i="1"/>
  <c r="J73" i="1" s="1"/>
  <c r="K70" i="1"/>
  <c r="K73" i="1" s="1"/>
  <c r="L70" i="1"/>
  <c r="L73" i="1" s="1"/>
  <c r="M70" i="1"/>
  <c r="M73" i="1" s="1"/>
  <c r="N70" i="1"/>
  <c r="N73" i="1" s="1"/>
  <c r="O70" i="1"/>
  <c r="O73" i="1" s="1"/>
  <c r="P70" i="1"/>
  <c r="P73" i="1" s="1"/>
  <c r="Q70" i="1"/>
  <c r="Q73" i="1" s="1"/>
  <c r="D70" i="1"/>
  <c r="D73" i="1" s="1"/>
  <c r="S65" i="1"/>
  <c r="S62" i="1"/>
  <c r="S56" i="1"/>
  <c r="S47" i="1"/>
  <c r="R47" i="1"/>
  <c r="P9" i="9"/>
  <c r="Q9" i="9"/>
  <c r="P11" i="9"/>
  <c r="Q11" i="9"/>
  <c r="P12" i="9"/>
  <c r="Q12" i="9"/>
  <c r="P14" i="9"/>
  <c r="Q14" i="9"/>
  <c r="P15" i="9"/>
  <c r="Q15" i="9"/>
  <c r="P17" i="9"/>
  <c r="Q17" i="9"/>
  <c r="P18" i="9"/>
  <c r="Q18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8" i="9"/>
  <c r="Q28" i="9"/>
  <c r="P29" i="9"/>
  <c r="Q29" i="9"/>
  <c r="P30" i="9"/>
  <c r="Q30" i="9"/>
  <c r="P31" i="9"/>
  <c r="Q31" i="9"/>
  <c r="P32" i="9"/>
  <c r="Q32" i="9"/>
  <c r="R32" i="9" s="1"/>
  <c r="P33" i="9"/>
  <c r="Q33" i="9"/>
  <c r="P35" i="9"/>
  <c r="Q35" i="9"/>
  <c r="P36" i="9"/>
  <c r="Q36" i="9"/>
  <c r="R36" i="9" s="1"/>
  <c r="P37" i="9"/>
  <c r="Q37" i="9"/>
  <c r="P38" i="9"/>
  <c r="Q38" i="9"/>
  <c r="R38" i="9" s="1"/>
  <c r="P40" i="9"/>
  <c r="Q40" i="9"/>
  <c r="R40" i="9" s="1"/>
  <c r="P10" i="9"/>
  <c r="Q10" i="9"/>
  <c r="P41" i="9"/>
  <c r="Q41" i="9"/>
  <c r="P42" i="9"/>
  <c r="Q42" i="9"/>
  <c r="P43" i="9"/>
  <c r="Q43" i="9"/>
  <c r="R43" i="9" s="1"/>
  <c r="P45" i="9"/>
  <c r="Q45" i="9"/>
  <c r="R45" i="9" s="1"/>
  <c r="P46" i="9"/>
  <c r="Q46" i="9"/>
  <c r="R46" i="9" s="1"/>
  <c r="P19" i="9"/>
  <c r="Q19" i="9"/>
  <c r="P48" i="9"/>
  <c r="Q48" i="9"/>
  <c r="P49" i="9"/>
  <c r="Q49" i="9"/>
  <c r="R49" i="9" s="1"/>
  <c r="Q76" i="1" l="1"/>
  <c r="O76" i="1"/>
  <c r="M76" i="1"/>
  <c r="K76" i="1"/>
  <c r="I76" i="1"/>
  <c r="G76" i="1"/>
  <c r="E76" i="1"/>
  <c r="D76" i="1"/>
  <c r="P76" i="1"/>
  <c r="N76" i="1"/>
  <c r="L76" i="1"/>
  <c r="J76" i="1"/>
  <c r="H76" i="1"/>
  <c r="F76" i="1"/>
  <c r="R31" i="9"/>
  <c r="R30" i="9"/>
  <c r="R28" i="9"/>
  <c r="R24" i="9"/>
  <c r="R20" i="9"/>
  <c r="R18" i="9"/>
  <c r="R15" i="9"/>
  <c r="R14" i="9"/>
  <c r="R12" i="9"/>
  <c r="R11" i="9"/>
  <c r="R9" i="9"/>
  <c r="AF44" i="11"/>
  <c r="AF36" i="11"/>
  <c r="R19" i="9"/>
  <c r="R33" i="9"/>
  <c r="R23" i="9"/>
  <c r="R10" i="9"/>
  <c r="R25" i="9"/>
  <c r="R21" i="9"/>
  <c r="R48" i="9"/>
  <c r="R42" i="9"/>
  <c r="R41" i="9"/>
  <c r="R37" i="9"/>
  <c r="R35" i="9"/>
  <c r="R29" i="9"/>
  <c r="R26" i="9"/>
  <c r="R17" i="9"/>
  <c r="R22" i="9"/>
  <c r="AH56" i="5"/>
  <c r="AH47" i="5"/>
  <c r="T68" i="1"/>
  <c r="T64" i="1"/>
  <c r="T63" i="1"/>
  <c r="T60" i="1"/>
  <c r="T59" i="1"/>
  <c r="T58" i="1"/>
  <c r="T57" i="1"/>
  <c r="T52" i="1"/>
  <c r="T51" i="1"/>
  <c r="T50" i="1"/>
  <c r="T71" i="1"/>
  <c r="T69" i="1"/>
  <c r="R56" i="1"/>
  <c r="R62" i="1"/>
  <c r="T62" i="1" s="1"/>
  <c r="R65" i="1"/>
  <c r="T65" i="1" s="1"/>
  <c r="R70" i="1"/>
  <c r="T17" i="1"/>
  <c r="T9" i="1"/>
  <c r="T5" i="1"/>
  <c r="S70" i="1"/>
  <c r="T70" i="1" s="1"/>
  <c r="T48" i="1"/>
  <c r="T56" i="1"/>
  <c r="T28" i="1"/>
  <c r="T21" i="1"/>
  <c r="T20" i="1"/>
  <c r="T16" i="1"/>
  <c r="T15" i="1"/>
  <c r="T14" i="1"/>
  <c r="T8" i="1"/>
  <c r="T72" i="1"/>
  <c r="T67" i="1"/>
  <c r="T66" i="1"/>
  <c r="T61" i="1"/>
  <c r="T55" i="1"/>
  <c r="T54" i="1"/>
  <c r="T53" i="1"/>
  <c r="T49" i="1"/>
  <c r="R74" i="1"/>
  <c r="AF46" i="11"/>
  <c r="AF43" i="11"/>
  <c r="AF42" i="11"/>
  <c r="AF41" i="11"/>
  <c r="AF39" i="11"/>
  <c r="AF38" i="11"/>
  <c r="AF35" i="11"/>
  <c r="AF34" i="11"/>
  <c r="AF45" i="11"/>
  <c r="AF40" i="11"/>
  <c r="AD47" i="11"/>
  <c r="AE47" i="11"/>
  <c r="AF37" i="11"/>
  <c r="AH71" i="5"/>
  <c r="AH70" i="5"/>
  <c r="AH67" i="5"/>
  <c r="AH68" i="5"/>
  <c r="AH66" i="5"/>
  <c r="AH65" i="5"/>
  <c r="AH63" i="5"/>
  <c r="AH62" i="5"/>
  <c r="AH60" i="5"/>
  <c r="AH59" i="5"/>
  <c r="AH58" i="5"/>
  <c r="AH57" i="5"/>
  <c r="AH54" i="5"/>
  <c r="AH53" i="5"/>
  <c r="AH52" i="5"/>
  <c r="AH51" i="5"/>
  <c r="AH50" i="5"/>
  <c r="AH49" i="5"/>
  <c r="AH48" i="5"/>
  <c r="T47" i="1"/>
  <c r="AH33" i="5"/>
  <c r="AH22" i="5"/>
  <c r="AH21" i="5"/>
  <c r="AH20" i="5"/>
  <c r="AH32" i="5"/>
  <c r="AH30" i="5"/>
  <c r="AH29" i="5"/>
  <c r="AH28" i="5"/>
  <c r="AH27" i="5"/>
  <c r="AH25" i="5"/>
  <c r="AH24" i="5"/>
  <c r="AH19" i="5"/>
  <c r="AH18" i="5"/>
  <c r="AH16" i="5"/>
  <c r="AH15" i="5"/>
  <c r="AH14" i="5"/>
  <c r="AH13" i="5"/>
  <c r="AH12" i="5"/>
  <c r="AH11" i="5"/>
  <c r="AH10" i="5"/>
  <c r="E39" i="9"/>
  <c r="F39" i="9"/>
  <c r="G39" i="9"/>
  <c r="H39" i="9"/>
  <c r="I39" i="9"/>
  <c r="J39" i="9"/>
  <c r="K39" i="9"/>
  <c r="L39" i="9"/>
  <c r="M39" i="9"/>
  <c r="N39" i="9"/>
  <c r="O39" i="9"/>
  <c r="D39" i="9"/>
  <c r="AE5" i="7"/>
  <c r="AF5" i="7"/>
  <c r="AE6" i="7"/>
  <c r="AF6" i="7"/>
  <c r="AE7" i="7"/>
  <c r="AF7" i="7"/>
  <c r="AE8" i="7"/>
  <c r="AF8" i="7"/>
  <c r="AE9" i="7"/>
  <c r="AF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C11" i="7"/>
  <c r="C10" i="7"/>
  <c r="AF4" i="7"/>
  <c r="AE4" i="7"/>
  <c r="M9" i="2"/>
  <c r="N9" i="2"/>
  <c r="O9" i="2" s="1"/>
  <c r="M10" i="2"/>
  <c r="N10" i="2"/>
  <c r="O10" i="2" s="1"/>
  <c r="M11" i="2"/>
  <c r="N11" i="2"/>
  <c r="M12" i="2"/>
  <c r="N12" i="2"/>
  <c r="M13" i="2"/>
  <c r="N13" i="2"/>
  <c r="N14" i="2"/>
  <c r="N15" i="2"/>
  <c r="C15" i="2"/>
  <c r="M15" i="2" s="1"/>
  <c r="C14" i="2"/>
  <c r="M14" i="2" s="1"/>
  <c r="O14" i="2" s="1"/>
  <c r="N8" i="2"/>
  <c r="O8" i="2" s="1"/>
  <c r="M8" i="2"/>
  <c r="O15" i="2" l="1"/>
  <c r="O13" i="2"/>
  <c r="O12" i="2"/>
  <c r="O11" i="2"/>
  <c r="AG4" i="7"/>
  <c r="Q39" i="9"/>
  <c r="P39" i="9"/>
  <c r="S75" i="1"/>
  <c r="R73" i="1"/>
  <c r="S73" i="1"/>
  <c r="R75" i="1"/>
  <c r="T75" i="1" s="1"/>
  <c r="S76" i="1"/>
  <c r="S74" i="1"/>
  <c r="T74" i="1" s="1"/>
  <c r="AF47" i="11"/>
  <c r="AG9" i="7"/>
  <c r="AG8" i="7"/>
  <c r="AG7" i="7"/>
  <c r="AE10" i="7"/>
  <c r="AF10" i="7"/>
  <c r="AG6" i="7"/>
  <c r="AE11" i="7"/>
  <c r="AF11" i="7"/>
  <c r="AG5" i="7"/>
  <c r="R39" i="9" l="1"/>
  <c r="T73" i="1"/>
  <c r="R76" i="1"/>
  <c r="T76" i="1" s="1"/>
  <c r="AG10" i="7"/>
  <c r="AG11" i="7"/>
  <c r="E69" i="5" l="1"/>
  <c r="E72" i="5" s="1"/>
  <c r="F69" i="5"/>
  <c r="F72" i="5" s="1"/>
  <c r="G69" i="5"/>
  <c r="G72" i="5" s="1"/>
  <c r="H69" i="5"/>
  <c r="H72" i="5" s="1"/>
  <c r="I69" i="5"/>
  <c r="I72" i="5" s="1"/>
  <c r="J69" i="5"/>
  <c r="J72" i="5" s="1"/>
  <c r="K69" i="5"/>
  <c r="K72" i="5" s="1"/>
  <c r="L69" i="5"/>
  <c r="L72" i="5" s="1"/>
  <c r="M69" i="5"/>
  <c r="M72" i="5" s="1"/>
  <c r="N69" i="5"/>
  <c r="N72" i="5" s="1"/>
  <c r="O69" i="5"/>
  <c r="O72" i="5" s="1"/>
  <c r="P69" i="5"/>
  <c r="P72" i="5" s="1"/>
  <c r="Q69" i="5"/>
  <c r="Q72" i="5" s="1"/>
  <c r="R69" i="5"/>
  <c r="R72" i="5" s="1"/>
  <c r="S69" i="5"/>
  <c r="S72" i="5" s="1"/>
  <c r="T69" i="5"/>
  <c r="T72" i="5" s="1"/>
  <c r="U69" i="5"/>
  <c r="U72" i="5" s="1"/>
  <c r="V69" i="5"/>
  <c r="V72" i="5" s="1"/>
  <c r="W69" i="5"/>
  <c r="W72" i="5" s="1"/>
  <c r="X69" i="5"/>
  <c r="X72" i="5" s="1"/>
  <c r="Y69" i="5"/>
  <c r="Y72" i="5" s="1"/>
  <c r="Z69" i="5"/>
  <c r="Z72" i="5" s="1"/>
  <c r="AA69" i="5"/>
  <c r="AA72" i="5" s="1"/>
  <c r="AB69" i="5"/>
  <c r="AB72" i="5" s="1"/>
  <c r="AC69" i="5"/>
  <c r="AC72" i="5" s="1"/>
  <c r="AD69" i="5"/>
  <c r="AD72" i="5" s="1"/>
  <c r="AE69" i="5"/>
  <c r="AE72" i="5" s="1"/>
  <c r="D69" i="5"/>
  <c r="D72" i="5" s="1"/>
  <c r="AG46" i="5"/>
  <c r="AF46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D17" i="5"/>
  <c r="D34" i="5" s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D27" i="1"/>
  <c r="S19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S13" i="1" s="1"/>
  <c r="D13" i="1"/>
  <c r="AE34" i="5" l="1"/>
  <c r="AC34" i="5"/>
  <c r="AA34" i="5"/>
  <c r="Y34" i="5"/>
  <c r="W34" i="5"/>
  <c r="U34" i="5"/>
  <c r="S34" i="5"/>
  <c r="Q34" i="5"/>
  <c r="O34" i="5"/>
  <c r="M34" i="5"/>
  <c r="K34" i="5"/>
  <c r="I34" i="5"/>
  <c r="G34" i="5"/>
  <c r="E34" i="5"/>
  <c r="AD34" i="5"/>
  <c r="AB34" i="5"/>
  <c r="Z34" i="5"/>
  <c r="X34" i="5"/>
  <c r="V34" i="5"/>
  <c r="T34" i="5"/>
  <c r="R34" i="5"/>
  <c r="P34" i="5"/>
  <c r="N34" i="5"/>
  <c r="L34" i="5"/>
  <c r="J34" i="5"/>
  <c r="H34" i="5"/>
  <c r="F34" i="5"/>
  <c r="D30" i="1"/>
  <c r="P30" i="1"/>
  <c r="N30" i="1"/>
  <c r="L30" i="1"/>
  <c r="J30" i="1"/>
  <c r="H30" i="1"/>
  <c r="F30" i="1"/>
  <c r="Q30" i="1"/>
  <c r="O30" i="1"/>
  <c r="M30" i="1"/>
  <c r="K30" i="1"/>
  <c r="I30" i="1"/>
  <c r="G30" i="1"/>
  <c r="E30" i="1"/>
  <c r="AG35" i="5"/>
  <c r="AC75" i="5"/>
  <c r="K75" i="5"/>
  <c r="G75" i="5"/>
  <c r="AF35" i="5"/>
  <c r="D75" i="5"/>
  <c r="AB75" i="5"/>
  <c r="T75" i="5"/>
  <c r="P75" i="5"/>
  <c r="L75" i="5"/>
  <c r="R22" i="1"/>
  <c r="R27" i="1"/>
  <c r="R31" i="1"/>
  <c r="R13" i="1"/>
  <c r="R19" i="1"/>
  <c r="T19" i="1" s="1"/>
  <c r="S22" i="1"/>
  <c r="T22" i="1" s="1"/>
  <c r="S27" i="1"/>
  <c r="T27" i="1" s="1"/>
  <c r="S31" i="1"/>
  <c r="T13" i="1"/>
  <c r="AE75" i="5"/>
  <c r="AG73" i="5"/>
  <c r="AF73" i="5"/>
  <c r="Q75" i="5"/>
  <c r="AF69" i="5"/>
  <c r="AG69" i="5"/>
  <c r="AA75" i="5"/>
  <c r="O75" i="5"/>
  <c r="J75" i="5"/>
  <c r="N75" i="5"/>
  <c r="F75" i="5"/>
  <c r="AG64" i="5"/>
  <c r="AF64" i="5"/>
  <c r="U75" i="5"/>
  <c r="AF61" i="5"/>
  <c r="AG61" i="5"/>
  <c r="E75" i="5"/>
  <c r="M75" i="5"/>
  <c r="I75" i="5"/>
  <c r="AG55" i="5"/>
  <c r="AF55" i="5"/>
  <c r="AH46" i="5"/>
  <c r="AF23" i="5"/>
  <c r="AG23" i="5"/>
  <c r="AF31" i="5"/>
  <c r="AG31" i="5"/>
  <c r="AG26" i="5"/>
  <c r="AF26" i="5"/>
  <c r="AG17" i="5"/>
  <c r="AF17" i="5"/>
  <c r="K63" i="9"/>
  <c r="H63" i="9"/>
  <c r="E63" i="9"/>
  <c r="E47" i="9"/>
  <c r="E51" i="9" s="1"/>
  <c r="F47" i="9"/>
  <c r="F51" i="9" s="1"/>
  <c r="G47" i="9"/>
  <c r="G51" i="9" s="1"/>
  <c r="H47" i="9"/>
  <c r="H51" i="9" s="1"/>
  <c r="I47" i="9"/>
  <c r="I51" i="9" s="1"/>
  <c r="J47" i="9"/>
  <c r="J51" i="9" s="1"/>
  <c r="K47" i="9"/>
  <c r="K51" i="9" s="1"/>
  <c r="L47" i="9"/>
  <c r="L51" i="9" s="1"/>
  <c r="M47" i="9"/>
  <c r="M51" i="9" s="1"/>
  <c r="N47" i="9"/>
  <c r="O47" i="9"/>
  <c r="D47" i="9"/>
  <c r="D51" i="9" s="1"/>
  <c r="E44" i="9"/>
  <c r="F44" i="9"/>
  <c r="G44" i="9"/>
  <c r="H44" i="9"/>
  <c r="I44" i="9"/>
  <c r="J44" i="9"/>
  <c r="K44" i="9"/>
  <c r="L44" i="9"/>
  <c r="M44" i="9"/>
  <c r="N44" i="9"/>
  <c r="O44" i="9"/>
  <c r="D44" i="9"/>
  <c r="E34" i="9"/>
  <c r="F34" i="9"/>
  <c r="G34" i="9"/>
  <c r="H34" i="9"/>
  <c r="I34" i="9"/>
  <c r="J34" i="9"/>
  <c r="K34" i="9"/>
  <c r="L34" i="9"/>
  <c r="M34" i="9"/>
  <c r="N34" i="9"/>
  <c r="O34" i="9"/>
  <c r="Q34" i="9" s="1"/>
  <c r="D34" i="9"/>
  <c r="E27" i="9"/>
  <c r="F27" i="9"/>
  <c r="G27" i="9"/>
  <c r="H27" i="9"/>
  <c r="I27" i="9"/>
  <c r="J27" i="9"/>
  <c r="K27" i="9"/>
  <c r="L27" i="9"/>
  <c r="M27" i="9"/>
  <c r="N27" i="9"/>
  <c r="O27" i="9"/>
  <c r="Q27" i="9" s="1"/>
  <c r="D27" i="9"/>
  <c r="E13" i="9"/>
  <c r="E52" i="9" s="1"/>
  <c r="F13" i="9"/>
  <c r="F52" i="9" s="1"/>
  <c r="G13" i="9"/>
  <c r="G52" i="9" s="1"/>
  <c r="H13" i="9"/>
  <c r="H52" i="9" s="1"/>
  <c r="I13" i="9"/>
  <c r="I52" i="9" s="1"/>
  <c r="J13" i="9"/>
  <c r="J52" i="9" s="1"/>
  <c r="K13" i="9"/>
  <c r="K52" i="9" s="1"/>
  <c r="L13" i="9"/>
  <c r="L52" i="9" s="1"/>
  <c r="M13" i="9"/>
  <c r="M52" i="9" s="1"/>
  <c r="N13" i="9"/>
  <c r="O13" i="9"/>
  <c r="Q8" i="9"/>
  <c r="P8" i="9"/>
  <c r="D13" i="9"/>
  <c r="D52" i="9" s="1"/>
  <c r="Q33" i="10"/>
  <c r="P33" i="10"/>
  <c r="Q7" i="10"/>
  <c r="P7" i="10"/>
  <c r="F37" i="5"/>
  <c r="G37" i="5"/>
  <c r="J37" i="5"/>
  <c r="K37" i="5"/>
  <c r="N37" i="5"/>
  <c r="O37" i="5"/>
  <c r="R37" i="5"/>
  <c r="S37" i="5"/>
  <c r="V37" i="5"/>
  <c r="W37" i="5"/>
  <c r="Z37" i="5"/>
  <c r="AA37" i="5"/>
  <c r="AG8" i="5"/>
  <c r="AF8" i="5"/>
  <c r="S4" i="1"/>
  <c r="R4" i="1"/>
  <c r="E16" i="9"/>
  <c r="F16" i="9"/>
  <c r="G16" i="9"/>
  <c r="H16" i="9"/>
  <c r="I16" i="9"/>
  <c r="J16" i="9"/>
  <c r="K16" i="9"/>
  <c r="L16" i="9"/>
  <c r="M16" i="9"/>
  <c r="N16" i="9"/>
  <c r="O16" i="9"/>
  <c r="D16" i="9"/>
  <c r="Q16" i="9" l="1"/>
  <c r="P16" i="9"/>
  <c r="R8" i="9"/>
  <c r="P13" i="9"/>
  <c r="N52" i="9"/>
  <c r="N50" i="9"/>
  <c r="P44" i="9"/>
  <c r="P47" i="9"/>
  <c r="N51" i="9"/>
  <c r="P51" i="9" s="1"/>
  <c r="P27" i="9"/>
  <c r="P34" i="9"/>
  <c r="D50" i="9"/>
  <c r="L50" i="9"/>
  <c r="L53" i="9" s="1"/>
  <c r="J50" i="9"/>
  <c r="J53" i="9" s="1"/>
  <c r="H50" i="9"/>
  <c r="H53" i="9" s="1"/>
  <c r="F50" i="9"/>
  <c r="F53" i="9" s="1"/>
  <c r="Q13" i="9"/>
  <c r="R13" i="9" s="1"/>
  <c r="O52" i="9"/>
  <c r="Q44" i="9"/>
  <c r="O50" i="9"/>
  <c r="Q47" i="9"/>
  <c r="R47" i="9" s="1"/>
  <c r="O51" i="9"/>
  <c r="Q51" i="9" s="1"/>
  <c r="D53" i="9"/>
  <c r="R27" i="9"/>
  <c r="R34" i="9"/>
  <c r="M50" i="9"/>
  <c r="M53" i="9" s="1"/>
  <c r="K50" i="9"/>
  <c r="K53" i="9" s="1"/>
  <c r="I50" i="9"/>
  <c r="I53" i="9" s="1"/>
  <c r="G50" i="9"/>
  <c r="G53" i="9" s="1"/>
  <c r="E50" i="9"/>
  <c r="E53" i="9" s="1"/>
  <c r="AG74" i="5"/>
  <c r="Z75" i="5"/>
  <c r="AF74" i="5"/>
  <c r="AD75" i="5"/>
  <c r="H75" i="5"/>
  <c r="T31" i="1"/>
  <c r="H37" i="5"/>
  <c r="L37" i="5"/>
  <c r="P37" i="5"/>
  <c r="T37" i="5"/>
  <c r="X37" i="5"/>
  <c r="AB37" i="5"/>
  <c r="D37" i="5"/>
  <c r="E37" i="5"/>
  <c r="I37" i="5"/>
  <c r="M37" i="5"/>
  <c r="Q37" i="5"/>
  <c r="U37" i="5"/>
  <c r="Y37" i="5"/>
  <c r="AC37" i="5"/>
  <c r="AF34" i="5"/>
  <c r="AF36" i="5"/>
  <c r="AD37" i="5"/>
  <c r="AG34" i="5"/>
  <c r="AG36" i="5"/>
  <c r="AH35" i="5"/>
  <c r="T4" i="1"/>
  <c r="D33" i="1"/>
  <c r="O33" i="1"/>
  <c r="M33" i="1"/>
  <c r="K33" i="1"/>
  <c r="I33" i="1"/>
  <c r="G33" i="1"/>
  <c r="E33" i="1"/>
  <c r="N33" i="1"/>
  <c r="L33" i="1"/>
  <c r="J33" i="1"/>
  <c r="H33" i="1"/>
  <c r="F33" i="1"/>
  <c r="S30" i="1"/>
  <c r="R30" i="1"/>
  <c r="R33" i="10"/>
  <c r="W75" i="5"/>
  <c r="AH73" i="5"/>
  <c r="V75" i="5"/>
  <c r="AH69" i="5"/>
  <c r="AH64" i="5"/>
  <c r="Y75" i="5"/>
  <c r="AH74" i="5"/>
  <c r="X75" i="5"/>
  <c r="AH61" i="5"/>
  <c r="AH55" i="5"/>
  <c r="AG72" i="5"/>
  <c r="S75" i="5"/>
  <c r="R75" i="5"/>
  <c r="AF72" i="5"/>
  <c r="AH23" i="5"/>
  <c r="AH31" i="5"/>
  <c r="AH26" i="5"/>
  <c r="AH17" i="5"/>
  <c r="R7" i="10"/>
  <c r="AH8" i="5"/>
  <c r="R16" i="9" l="1"/>
  <c r="O53" i="9"/>
  <c r="Q53" i="9" s="1"/>
  <c r="Q52" i="9"/>
  <c r="Q50" i="9"/>
  <c r="P50" i="9"/>
  <c r="N53" i="9"/>
  <c r="P53" i="9" s="1"/>
  <c r="P52" i="9"/>
  <c r="R51" i="9"/>
  <c r="R44" i="9"/>
  <c r="AH34" i="5"/>
  <c r="AH36" i="5"/>
  <c r="AF37" i="5"/>
  <c r="AE37" i="5"/>
  <c r="AG37" i="5" s="1"/>
  <c r="T30" i="1"/>
  <c r="P33" i="1"/>
  <c r="R33" i="1" s="1"/>
  <c r="R32" i="1"/>
  <c r="Q33" i="1"/>
  <c r="S33" i="1" s="1"/>
  <c r="S32" i="1"/>
  <c r="T32" i="1" s="1"/>
  <c r="AG75" i="5"/>
  <c r="AF75" i="5"/>
  <c r="AH72" i="5"/>
  <c r="R50" i="9" l="1"/>
  <c r="R53" i="9"/>
  <c r="R52" i="9"/>
  <c r="AH37" i="5"/>
  <c r="T33" i="1"/>
  <c r="AH75" i="5"/>
</calcChain>
</file>

<file path=xl/sharedStrings.xml><?xml version="1.0" encoding="utf-8"?>
<sst xmlns="http://schemas.openxmlformats.org/spreadsheetml/2006/main" count="1019" uniqueCount="181">
  <si>
    <t>المجموع</t>
  </si>
  <si>
    <t>ذكور</t>
  </si>
  <si>
    <t>اناث</t>
  </si>
  <si>
    <t xml:space="preserve">الكلية </t>
  </si>
  <si>
    <t xml:space="preserve">سوري </t>
  </si>
  <si>
    <t>فلسطيني مقيم</t>
  </si>
  <si>
    <t xml:space="preserve">فلسطيني غير مقيم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</si>
  <si>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</si>
  <si>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</si>
  <si>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</si>
  <si>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</si>
  <si>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</si>
  <si>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</si>
  <si>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</si>
  <si>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</si>
  <si>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</si>
  <si>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</si>
  <si>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الحسكة</t>
  </si>
  <si>
    <t>الرقة</t>
  </si>
  <si>
    <t>السويداء</t>
  </si>
  <si>
    <t>درعا</t>
  </si>
  <si>
    <t>القنيطرة</t>
  </si>
  <si>
    <t>مج</t>
  </si>
  <si>
    <t xml:space="preserve">المجموع </t>
  </si>
  <si>
    <t>عربي</t>
  </si>
  <si>
    <t>ماجستير</t>
  </si>
  <si>
    <t>الطب البشري</t>
  </si>
  <si>
    <t>إجمالي</t>
  </si>
  <si>
    <t xml:space="preserve">الكيمياء </t>
  </si>
  <si>
    <t>الاقتصاد</t>
  </si>
  <si>
    <t>اللغة العربية</t>
  </si>
  <si>
    <t xml:space="preserve">اللغة الانكليزية </t>
  </si>
  <si>
    <t xml:space="preserve">اللغة الفرنسية </t>
  </si>
  <si>
    <t xml:space="preserve">التاريخ </t>
  </si>
  <si>
    <t xml:space="preserve">إجمالي الاداب </t>
  </si>
  <si>
    <t xml:space="preserve">الاداب الثانية </t>
  </si>
  <si>
    <t xml:space="preserve">الفيزياء </t>
  </si>
  <si>
    <t xml:space="preserve">رياضيات </t>
  </si>
  <si>
    <t xml:space="preserve">علم الحياة </t>
  </si>
  <si>
    <t>الحقوق</t>
  </si>
  <si>
    <t>معلم صف</t>
  </si>
  <si>
    <t xml:space="preserve">رياض أطفال </t>
  </si>
  <si>
    <t xml:space="preserve">إجمالي التربية </t>
  </si>
  <si>
    <t>سوري</t>
  </si>
  <si>
    <t>فلسطيني غير مقيم</t>
  </si>
  <si>
    <t>مجموع</t>
  </si>
  <si>
    <t>دكتوراه</t>
  </si>
  <si>
    <t>التربية</t>
  </si>
  <si>
    <t xml:space="preserve">الرقة </t>
  </si>
  <si>
    <t xml:space="preserve">الاداب الثالثة </t>
  </si>
  <si>
    <t>التربية الثالثة</t>
  </si>
  <si>
    <t>العلوم</t>
  </si>
  <si>
    <t>لبناني</t>
  </si>
  <si>
    <t>عراقي</t>
  </si>
  <si>
    <t xml:space="preserve">عراقي </t>
  </si>
  <si>
    <t>فرنسي</t>
  </si>
  <si>
    <t>اجمالي</t>
  </si>
  <si>
    <t xml:space="preserve">مج </t>
  </si>
  <si>
    <t xml:space="preserve">لبناني </t>
  </si>
  <si>
    <t>المعهد</t>
  </si>
  <si>
    <t>الكلية</t>
  </si>
  <si>
    <t>مدرس</t>
  </si>
  <si>
    <t>فني</t>
  </si>
  <si>
    <t>العدد التراكمي للموفدين</t>
  </si>
  <si>
    <t>إناث</t>
  </si>
  <si>
    <t>مدني</t>
  </si>
  <si>
    <t>البترول</t>
  </si>
  <si>
    <t xml:space="preserve">الطب البشري </t>
  </si>
  <si>
    <t>ري</t>
  </si>
  <si>
    <t>الاجمالي</t>
  </si>
  <si>
    <t>الهندسة البتروكيميائية</t>
  </si>
  <si>
    <t>صناعات</t>
  </si>
  <si>
    <t>كلية الزراعة بالحسكة</t>
  </si>
  <si>
    <t>كلية الاقتصاد بدير الزور</t>
  </si>
  <si>
    <t>انكليزي</t>
  </si>
  <si>
    <t>تاريخ</t>
  </si>
  <si>
    <t>كلية الآداب بالحسكة</t>
  </si>
  <si>
    <t>كلية الآداب بالرقة</t>
  </si>
  <si>
    <t>كيمياء</t>
  </si>
  <si>
    <t>فيزياء</t>
  </si>
  <si>
    <t>رياضيات</t>
  </si>
  <si>
    <t>كلية العلوم بالرقة</t>
  </si>
  <si>
    <t>كلية الحقوق بدير الزور</t>
  </si>
  <si>
    <t>كلية الحقوق بالحسكة</t>
  </si>
  <si>
    <t>كلية التربية بدير الزور</t>
  </si>
  <si>
    <t>كلية التربية بالحسكة</t>
  </si>
  <si>
    <t>كلية التربية بالرقة</t>
  </si>
  <si>
    <t>إدلب</t>
  </si>
  <si>
    <t>الإجمالي</t>
  </si>
  <si>
    <t>الهندسة الزراعية بدير الزور</t>
  </si>
  <si>
    <t>آداب دير الزور</t>
  </si>
  <si>
    <t>لغة عربية</t>
  </si>
  <si>
    <t>كلية العلوم بدير الزور</t>
  </si>
  <si>
    <t>علم الحياة</t>
  </si>
  <si>
    <t>رياض</t>
  </si>
  <si>
    <t>رياض أطفال</t>
  </si>
  <si>
    <t>الإجمالي العام</t>
  </si>
  <si>
    <t>فلسطيني مقيم في سورية</t>
  </si>
  <si>
    <t>فلسطيني غير مقيم في سورية</t>
  </si>
  <si>
    <t>علوم دير الزور</t>
  </si>
  <si>
    <t>زراعة دير الزور</t>
  </si>
  <si>
    <t>تربية دير الزور</t>
  </si>
  <si>
    <t>زراعة بدير الزور</t>
  </si>
  <si>
    <t>التربية بدير الزور</t>
  </si>
  <si>
    <t xml:space="preserve">م. ت. للمحاسبة والتمويل - دير الزور </t>
  </si>
  <si>
    <t>م.ت.الزراعي - دير الزور</t>
  </si>
  <si>
    <t>م.ت.البيطري - دير الزور</t>
  </si>
  <si>
    <t xml:space="preserve">م. ت. للحاسوب -الرقة </t>
  </si>
  <si>
    <t>م.ت.الزراعي - الحسكة</t>
  </si>
  <si>
    <t>م.ت.الزراعي - الرقة</t>
  </si>
  <si>
    <t>تقاني للمحاسبة والتمويل بالرقة</t>
  </si>
  <si>
    <t>آليات زراعية بالحسكة</t>
  </si>
  <si>
    <t>إجمالي طلاب معاهد الفرات</t>
  </si>
  <si>
    <t xml:space="preserve">أجنبي </t>
  </si>
  <si>
    <t>بيطري بالرقة</t>
  </si>
  <si>
    <t xml:space="preserve">بيطري بالحسكة </t>
  </si>
  <si>
    <t>آليات زراعية بالقامشلي</t>
  </si>
  <si>
    <t>أستاذ</t>
  </si>
  <si>
    <t>أستاذ مساعد</t>
  </si>
  <si>
    <t>متعاقدون</t>
  </si>
  <si>
    <t>معيد</t>
  </si>
  <si>
    <t>الطب</t>
  </si>
  <si>
    <t xml:space="preserve">الهندسة البتروكيميائية </t>
  </si>
  <si>
    <t>الزراعة</t>
  </si>
  <si>
    <t>الآداب</t>
  </si>
  <si>
    <t>التمريض</t>
  </si>
  <si>
    <t>العائدين من الايفاد</t>
  </si>
  <si>
    <t>ريف دمشق</t>
  </si>
  <si>
    <t>كلية الهندسة الميكانيكية والكهربائية</t>
  </si>
  <si>
    <t>أعضاء الهيئة التعليمية في جامعة الفرات للعام 2010-2011</t>
  </si>
  <si>
    <t>أعداد الموفدين والعائدين من الايفاد 2010-2011</t>
  </si>
  <si>
    <t xml:space="preserve">التنمية المستدامة </t>
  </si>
  <si>
    <t xml:space="preserve">الصناعات الغذائية بديرالزور </t>
  </si>
  <si>
    <t xml:space="preserve">م. ت للري الحديث بالرقة </t>
  </si>
  <si>
    <t xml:space="preserve">الصناعات الغذائية </t>
  </si>
  <si>
    <t xml:space="preserve">م.ت للري الحديث بالرقة </t>
  </si>
  <si>
    <t>الموفدين خلال عام 2011</t>
  </si>
  <si>
    <t xml:space="preserve">الري الحديث بالرقة </t>
  </si>
  <si>
    <t>الفرع</t>
  </si>
  <si>
    <t>ديرالزور</t>
  </si>
  <si>
    <t>المجموع العام</t>
  </si>
  <si>
    <t>الهندسة الزراعية</t>
  </si>
  <si>
    <t>الاداب</t>
  </si>
  <si>
    <t xml:space="preserve">العلوم الثالثة </t>
  </si>
  <si>
    <t>الحقوق الثانية</t>
  </si>
  <si>
    <t>أعداد خريجي المرحلة الجامعية الاولى في جامعة الفرات للعام الدراسي (2010-2011) حسب الجنس والجنسية /تعليم موازي</t>
  </si>
  <si>
    <t>أعداد خريجي المرحلة الجامعية الاولى في جامعة الفرات للعام الدراسي (2010-2011) حسب الجنس والجنسية /تعليم إجمالي</t>
  </si>
  <si>
    <t>التربية الثانية</t>
  </si>
  <si>
    <t>الهندسة الزراعية الثانية</t>
  </si>
  <si>
    <t>أعداد خريجي المرحلة الجامعية الأولى في جامعة الفرات حسب الكليات والقسم والمحافظة والجنس للعام الدراسي (2010-2011)  ( تعليم إجمالي)</t>
  </si>
  <si>
    <t>أعداد خريجي المرحلة الجامعية الأولى في جامعة الفرات حسب الكليات والقسم والمحافظة والجنس للعام الدراسي (2010-2011) ( تعليم موازي)</t>
  </si>
  <si>
    <t>أعداد خريجي الدراسات العليا في جامعة الفرات حسب الكلية والجنس والجنسية للعام الدراسي (2010-2011) / تعليم اجمالي</t>
  </si>
  <si>
    <t>لا يوجد جريجي دراسات موازي</t>
  </si>
  <si>
    <t>أعداد خريجي الدراسات العليا في جامعة الفرات حسب الكلية والقسم والمحافظة والجنس للعام الدراسي (2010-2011) / تعليم إجمالي</t>
  </si>
  <si>
    <t>أعداد خريجي التعليم المفتوح في جامعة الفرات حسب الكلية والجنس والجنسية للعام الدراسي (2010-2011)</t>
  </si>
  <si>
    <t>تعميق برنامج التدريب التربوي</t>
  </si>
  <si>
    <t>تعميق التأهيل التربوي</t>
  </si>
  <si>
    <t xml:space="preserve">اقتصاد مشاريع صغيرة </t>
  </si>
  <si>
    <t>أعداد خريجي التعليم المفتوح في جامعة الفرات حسب الكلية والجنس والمحافظات للعام الدراسي (2010-2011)</t>
  </si>
  <si>
    <t xml:space="preserve">مشاريع صغيرة </t>
  </si>
  <si>
    <t>أعداد خريجي معاهد جامعة الفرات للعام الدراسي (2010-2011) حسب الجنسية ( تعليم إجمالي)</t>
  </si>
  <si>
    <t>أعداد خريجي معاهد جامعة الفرات للعام الدراسي (2010-2011) حسب الجنسية ( تعليم موازي)</t>
  </si>
  <si>
    <t>الهندسة الزراعة الثانية</t>
  </si>
  <si>
    <t>الطب البيطري</t>
  </si>
  <si>
    <t>الآداب والعلوم الانسانية</t>
  </si>
  <si>
    <t xml:space="preserve">الهندسة الزراعية الثالثة </t>
  </si>
  <si>
    <t>الهندسة المدنية</t>
  </si>
  <si>
    <t>الهندسة المدنية الثانية</t>
  </si>
  <si>
    <t>الآداب الثانية</t>
  </si>
  <si>
    <t>الآداب الثالثة</t>
  </si>
  <si>
    <t>الاقتصاد الاولى</t>
  </si>
  <si>
    <t>الاقتصاد الثانية</t>
  </si>
  <si>
    <t>العلوم الثانية</t>
  </si>
  <si>
    <t>العلوم الثالثة</t>
  </si>
  <si>
    <t xml:space="preserve">الطب البيطري </t>
  </si>
  <si>
    <t xml:space="preserve">الهندسة المكانيكية والكهربائية </t>
  </si>
  <si>
    <t>المدنية</t>
  </si>
  <si>
    <t xml:space="preserve">الصيدلة </t>
  </si>
  <si>
    <t xml:space="preserve">الزراعة </t>
  </si>
  <si>
    <t xml:space="preserve">المدني </t>
  </si>
  <si>
    <t xml:space="preserve">التربية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</si>
</sst>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8"/>
      <scheme val="minor"/>
    </font>
    <font>
      <sz val="14"/>
      <name val="Simplified Arabic"/>
      <charset val="178"/>
    </font>
    <font>
      <sz val="14"/>
      <color theme="1"/>
      <name val="Simplified Arabic"/>
      <charset val="178"/>
    </font>
    <font>
      <b/>
      <sz val="14"/>
      <color theme="1"/>
      <name val="Simplified Arabic"/>
      <charset val="178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Simplified Arabic"/>
      <charset val="178"/>
    </font>
    <font>
      <sz val="14"/>
      <name val="Simplified Arabic"/>
      <family val="1"/>
    </font>
    <font>
      <sz val="14"/>
      <color theme="1"/>
      <name val="Simplified Arabic"/>
      <family val="1"/>
    </font>
    <font>
      <b/>
      <sz val="16"/>
      <name val="Simplified Arabic"/>
      <charset val="178"/>
    </font>
    <font>
      <b/>
      <sz val="16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Alignment="1">
      <alignment horizontal="center" vertical="center" readingOrder="2"/>
    </xf>
    <xf numFmtId="0" fontId="2" fillId="5" borderId="1" xfId="0" applyFont="1" applyFill="1" applyBorder="1" applyAlignment="1">
      <alignment horizontal="center" vertical="center" shrinkToFit="1" readingOrder="2"/>
    </xf>
    <xf numFmtId="0" fontId="2" fillId="0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shrinkToFit="1" readingOrder="2"/>
    </xf>
    <xf numFmtId="0" fontId="2" fillId="5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shrinkToFit="1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 shrinkToFit="1" readingOrder="2"/>
    </xf>
    <xf numFmtId="0" fontId="0" fillId="0" borderId="0" xfId="0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readingOrder="2"/>
    </xf>
    <xf numFmtId="0" fontId="0" fillId="0" borderId="0" xfId="0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shrinkToFit="1" readingOrder="2"/>
    </xf>
    <xf numFmtId="0" fontId="2" fillId="2" borderId="1" xfId="0" applyFont="1" applyFill="1" applyBorder="1" applyAlignment="1">
      <alignment horizontal="center" vertical="center" wrapText="1" shrinkToFit="1" readingOrder="2"/>
    </xf>
    <xf numFmtId="0" fontId="6" fillId="0" borderId="0" xfId="0" applyFont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 wrapText="1" readingOrder="2"/>
    </xf>
    <xf numFmtId="0" fontId="2" fillId="0" borderId="0" xfId="0" applyFont="1" applyFill="1" applyBorder="1" applyAlignment="1">
      <alignment horizontal="center" vertical="center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2"/>
    </xf>
    <xf numFmtId="0" fontId="1" fillId="0" borderId="1" xfId="0" applyFont="1" applyBorder="1" applyAlignment="1">
      <alignment vertical="center" shrinkToFit="1" readingOrder="2"/>
    </xf>
    <xf numFmtId="0" fontId="1" fillId="3" borderId="1" xfId="0" applyFont="1" applyFill="1" applyBorder="1" applyAlignment="1">
      <alignment vertical="center" shrinkToFit="1" readingOrder="2"/>
    </xf>
    <xf numFmtId="0" fontId="8" fillId="0" borderId="0" xfId="0" applyFont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shrinkToFit="1" readingOrder="2"/>
    </xf>
    <xf numFmtId="0" fontId="8" fillId="0" borderId="10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readingOrder="2"/>
    </xf>
    <xf numFmtId="0" fontId="1" fillId="3" borderId="1" xfId="0" applyFont="1" applyFill="1" applyBorder="1" applyAlignment="1">
      <alignment horizontal="center" vertical="center" shrinkToFit="1" readingOrder="2"/>
    </xf>
    <xf numFmtId="0" fontId="1" fillId="0" borderId="1" xfId="0" applyFont="1" applyBorder="1" applyAlignment="1">
      <alignment horizontal="center" vertical="center" shrinkToFit="1" readingOrder="2"/>
    </xf>
    <xf numFmtId="0" fontId="1" fillId="0" borderId="1" xfId="0" applyFont="1" applyBorder="1" applyAlignment="1">
      <alignment horizontal="center" vertical="center" readingOrder="2"/>
    </xf>
    <xf numFmtId="0" fontId="2" fillId="0" borderId="0" xfId="0" applyFont="1" applyAlignment="1">
      <alignment wrapText="1" readingOrder="2"/>
    </xf>
    <xf numFmtId="0" fontId="1" fillId="5" borderId="1" xfId="0" applyFont="1" applyFill="1" applyBorder="1" applyAlignment="1">
      <alignment horizontal="center" vertical="center" shrinkToFit="1" readingOrder="2"/>
    </xf>
    <xf numFmtId="0" fontId="2" fillId="3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shrinkToFit="1" readingOrder="2"/>
    </xf>
    <xf numFmtId="0" fontId="7" fillId="3" borderId="1" xfId="0" applyFont="1" applyFill="1" applyBorder="1" applyAlignment="1">
      <alignment vertical="center" shrinkToFit="1" readingOrder="2"/>
    </xf>
    <xf numFmtId="0" fontId="7" fillId="0" borderId="3" xfId="0" applyFont="1" applyBorder="1" applyAlignment="1">
      <alignment horizontal="center" vertical="center" shrinkToFit="1" readingOrder="2"/>
    </xf>
    <xf numFmtId="0" fontId="7" fillId="3" borderId="3" xfId="0" applyFont="1" applyFill="1" applyBorder="1" applyAlignment="1">
      <alignment horizontal="center" vertical="center" shrinkToFit="1" readingOrder="2"/>
    </xf>
    <xf numFmtId="0" fontId="7" fillId="0" borderId="5" xfId="0" applyFont="1" applyBorder="1" applyAlignment="1">
      <alignment horizontal="center" vertical="center" shrinkToFit="1" readingOrder="2"/>
    </xf>
    <xf numFmtId="0" fontId="7" fillId="0" borderId="6" xfId="0" applyFont="1" applyBorder="1" applyAlignment="1">
      <alignment horizontal="center" vertical="center" shrinkToFit="1" readingOrder="2"/>
    </xf>
    <xf numFmtId="0" fontId="7" fillId="0" borderId="11" xfId="0" applyFont="1" applyBorder="1" applyAlignment="1">
      <alignment horizontal="center" vertical="center" shrinkToFit="1" readingOrder="2"/>
    </xf>
    <xf numFmtId="0" fontId="8" fillId="3" borderId="1" xfId="0" applyFont="1" applyFill="1" applyBorder="1" applyAlignment="1">
      <alignment horizontal="center" vertical="center" readingOrder="2"/>
    </xf>
    <xf numFmtId="0" fontId="2" fillId="3" borderId="5" xfId="0" applyFont="1" applyFill="1" applyBorder="1" applyAlignment="1">
      <alignment horizontal="center" vertical="center" readingOrder="2"/>
    </xf>
    <xf numFmtId="0" fontId="8" fillId="0" borderId="1" xfId="0" applyFont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readingOrder="2"/>
    </xf>
    <xf numFmtId="0" fontId="2" fillId="0" borderId="1" xfId="0" applyFont="1" applyBorder="1" applyAlignment="1">
      <alignment horizontal="center" readingOrder="2"/>
    </xf>
    <xf numFmtId="0" fontId="2" fillId="2" borderId="12" xfId="0" applyFont="1" applyFill="1" applyBorder="1" applyAlignment="1">
      <alignment horizontal="center" vertical="center" readingOrder="2"/>
    </xf>
    <xf numFmtId="0" fontId="2" fillId="5" borderId="1" xfId="0" applyFont="1" applyFill="1" applyBorder="1" applyAlignment="1">
      <alignment horizontal="center" vertical="center" shrinkToFit="1" readingOrder="2"/>
    </xf>
    <xf numFmtId="0" fontId="2" fillId="3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Fill="1" applyBorder="1" applyAlignment="1">
      <alignment horizontal="center" vertical="center" shrinkToFit="1" readingOrder="2"/>
    </xf>
    <xf numFmtId="0" fontId="2" fillId="5" borderId="1" xfId="0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 readingOrder="2"/>
    </xf>
    <xf numFmtId="0" fontId="2" fillId="5" borderId="11" xfId="0" applyFont="1" applyFill="1" applyBorder="1" applyAlignment="1">
      <alignment horizontal="center" vertical="center" readingOrder="2"/>
    </xf>
    <xf numFmtId="0" fontId="2" fillId="5" borderId="12" xfId="0" applyFont="1" applyFill="1" applyBorder="1" applyAlignment="1">
      <alignment horizontal="center" vertical="center" readingOrder="2"/>
    </xf>
    <xf numFmtId="0" fontId="2" fillId="5" borderId="3" xfId="0" applyFont="1" applyFill="1" applyBorder="1" applyAlignment="1">
      <alignment horizontal="center" vertical="center" readingOrder="2"/>
    </xf>
    <xf numFmtId="0" fontId="2" fillId="5" borderId="4" xfId="0" applyFont="1" applyFill="1" applyBorder="1" applyAlignment="1">
      <alignment horizontal="center" vertical="center" readingOrder="2"/>
    </xf>
    <xf numFmtId="0" fontId="2" fillId="5" borderId="5" xfId="0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0" borderId="2" xfId="0" applyFont="1" applyFill="1" applyBorder="1" applyAlignment="1">
      <alignment horizontal="center" vertical="center" readingOrder="2"/>
    </xf>
    <xf numFmtId="0" fontId="1" fillId="0" borderId="8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shrinkToFit="1" readingOrder="2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 shrinkToFit="1" readingOrder="2"/>
    </xf>
    <xf numFmtId="0" fontId="1" fillId="0" borderId="1" xfId="0" applyFont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1" fillId="0" borderId="11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 shrinkToFit="1" readingOrder="2"/>
    </xf>
    <xf numFmtId="0" fontId="1" fillId="0" borderId="12" xfId="0" applyFont="1" applyBorder="1" applyAlignment="1">
      <alignment horizontal="center" vertical="center" wrapText="1" shrinkToFit="1" readingOrder="2"/>
    </xf>
    <xf numFmtId="0" fontId="1" fillId="3" borderId="11" xfId="0" applyFont="1" applyFill="1" applyBorder="1" applyAlignment="1">
      <alignment horizontal="center" vertical="center" wrapText="1" readingOrder="2"/>
    </xf>
    <xf numFmtId="0" fontId="1" fillId="3" borderId="12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shrinkToFit="1" readingOrder="2"/>
    </xf>
    <xf numFmtId="0" fontId="1" fillId="0" borderId="0" xfId="0" applyFont="1" applyBorder="1" applyAlignment="1">
      <alignment horizontal="center" vertical="center" shrinkToFit="1" readingOrder="2"/>
    </xf>
    <xf numFmtId="0" fontId="1" fillId="3" borderId="6" xfId="0" applyFont="1" applyFill="1" applyBorder="1" applyAlignment="1">
      <alignment horizontal="center" vertical="center" shrinkToFit="1" readingOrder="2"/>
    </xf>
    <xf numFmtId="0" fontId="1" fillId="3" borderId="7" xfId="0" applyFont="1" applyFill="1" applyBorder="1" applyAlignment="1">
      <alignment horizontal="center" vertical="center" shrinkToFit="1" readingOrder="2"/>
    </xf>
    <xf numFmtId="0" fontId="1" fillId="3" borderId="8" xfId="0" applyFont="1" applyFill="1" applyBorder="1" applyAlignment="1">
      <alignment horizontal="center" vertical="center" shrinkToFit="1" readingOrder="2"/>
    </xf>
    <xf numFmtId="0" fontId="1" fillId="3" borderId="9" xfId="0" applyFont="1" applyFill="1" applyBorder="1" applyAlignment="1">
      <alignment horizontal="center" vertical="center" shrinkToFi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shrinkToFit="1" readingOrder="2"/>
    </xf>
    <xf numFmtId="0" fontId="7" fillId="0" borderId="7" xfId="0" applyFont="1" applyBorder="1" applyAlignment="1">
      <alignment horizontal="center" vertical="center" wrapText="1" shrinkToFit="1" readingOrder="2"/>
    </xf>
    <xf numFmtId="0" fontId="7" fillId="0" borderId="8" xfId="0" applyFont="1" applyBorder="1" applyAlignment="1">
      <alignment horizontal="center" vertical="center" wrapText="1" shrinkToFit="1" readingOrder="2"/>
    </xf>
    <xf numFmtId="0" fontId="7" fillId="0" borderId="9" xfId="0" applyFont="1" applyBorder="1" applyAlignment="1">
      <alignment horizontal="center" vertical="center" wrapText="1" shrinkToFit="1" readingOrder="2"/>
    </xf>
    <xf numFmtId="0" fontId="7" fillId="0" borderId="1" xfId="0" applyFont="1" applyBorder="1" applyAlignment="1">
      <alignment horizontal="center" vertical="center" wrapText="1" shrinkToFit="1" readingOrder="2"/>
    </xf>
    <xf numFmtId="0" fontId="7" fillId="3" borderId="1" xfId="0" applyFont="1" applyFill="1" applyBorder="1" applyAlignment="1">
      <alignment horizontal="center" vertical="center" wrapText="1" shrinkToFit="1" readingOrder="2"/>
    </xf>
    <xf numFmtId="0" fontId="7" fillId="3" borderId="1" xfId="0" applyFont="1" applyFill="1" applyBorder="1" applyAlignment="1">
      <alignment horizontal="center" vertical="center" shrinkToFit="1" readingOrder="2"/>
    </xf>
    <xf numFmtId="0" fontId="8" fillId="0" borderId="2" xfId="0" applyFont="1" applyBorder="1" applyAlignment="1">
      <alignment horizontal="center" vertical="center" wrapText="1" readingOrder="2"/>
    </xf>
    <xf numFmtId="0" fontId="2" fillId="3" borderId="3" xfId="0" applyFont="1" applyFill="1" applyBorder="1" applyAlignment="1">
      <alignment horizontal="center" vertical="center" readingOrder="2"/>
    </xf>
    <xf numFmtId="0" fontId="2" fillId="3" borderId="5" xfId="0" applyFont="1" applyFill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0" fontId="2" fillId="4" borderId="1" xfId="0" applyFont="1" applyFill="1" applyBorder="1" applyAlignment="1">
      <alignment horizontal="center" vertical="center" readingOrder="2"/>
    </xf>
    <xf numFmtId="0" fontId="2" fillId="4" borderId="3" xfId="0" applyFont="1" applyFill="1" applyBorder="1" applyAlignment="1">
      <alignment horizontal="center" vertical="center" readingOrder="2"/>
    </xf>
    <xf numFmtId="0" fontId="2" fillId="4" borderId="5" xfId="0" applyFont="1" applyFill="1" applyBorder="1" applyAlignment="1">
      <alignment horizontal="center" vertical="center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5" xfId="0" applyFont="1" applyFill="1" applyBorder="1" applyAlignment="1">
      <alignment horizontal="center" vertical="center" wrapText="1" readingOrder="2"/>
    </xf>
    <xf numFmtId="0" fontId="2" fillId="4" borderId="4" xfId="0" applyFont="1" applyFill="1" applyBorder="1" applyAlignment="1">
      <alignment horizontal="center" vertical="center" readingOrder="2"/>
    </xf>
    <xf numFmtId="0" fontId="2" fillId="3" borderId="11" xfId="0" applyFont="1" applyFill="1" applyBorder="1" applyAlignment="1">
      <alignment horizontal="center" vertical="center" wrapText="1" readingOrder="2"/>
    </xf>
    <xf numFmtId="0" fontId="2" fillId="3" borderId="13" xfId="0" applyFont="1" applyFill="1" applyBorder="1" applyAlignment="1">
      <alignment horizontal="center" vertical="center" wrapText="1" readingOrder="2"/>
    </xf>
    <xf numFmtId="0" fontId="2" fillId="3" borderId="12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3" borderId="11" xfId="0" applyFont="1" applyFill="1" applyBorder="1" applyAlignment="1">
      <alignment horizontal="center" vertical="center" wrapText="1" shrinkToFit="1" readingOrder="2"/>
    </xf>
    <xf numFmtId="0" fontId="2" fillId="3" borderId="13" xfId="0" applyFont="1" applyFill="1" applyBorder="1" applyAlignment="1">
      <alignment horizontal="center" vertical="center" wrapText="1" shrinkToFit="1" readingOrder="2"/>
    </xf>
    <xf numFmtId="0" fontId="2" fillId="3" borderId="12" xfId="0" applyFont="1" applyFill="1" applyBorder="1" applyAlignment="1">
      <alignment horizontal="center" vertical="center" wrapText="1" shrinkToFit="1" readingOrder="2"/>
    </xf>
    <xf numFmtId="0" fontId="2" fillId="3" borderId="4" xfId="0" applyFont="1" applyFill="1" applyBorder="1" applyAlignment="1">
      <alignment horizontal="center" vertical="center" readingOrder="2"/>
    </xf>
    <xf numFmtId="0" fontId="2" fillId="3" borderId="6" xfId="0" applyFont="1" applyFill="1" applyBorder="1" applyAlignment="1">
      <alignment horizontal="center" vertical="center" readingOrder="2"/>
    </xf>
    <xf numFmtId="0" fontId="2" fillId="3" borderId="7" xfId="0" applyFont="1" applyFill="1" applyBorder="1" applyAlignment="1">
      <alignment horizontal="center" vertical="center" readingOrder="2"/>
    </xf>
    <xf numFmtId="0" fontId="2" fillId="3" borderId="8" xfId="0" applyFont="1" applyFill="1" applyBorder="1" applyAlignment="1">
      <alignment horizontal="center" vertical="center" readingOrder="2"/>
    </xf>
    <xf numFmtId="0" fontId="2" fillId="3" borderId="9" xfId="0" applyFont="1" applyFill="1" applyBorder="1" applyAlignment="1">
      <alignment horizontal="center" vertical="center" readingOrder="2"/>
    </xf>
    <xf numFmtId="0" fontId="2" fillId="3" borderId="11" xfId="0" applyFont="1" applyFill="1" applyBorder="1" applyAlignment="1">
      <alignment horizontal="center" vertical="center" readingOrder="2"/>
    </xf>
    <xf numFmtId="0" fontId="2" fillId="3" borderId="12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rightToLeft="1" topLeftCell="C1" zoomScale="85" zoomScaleNormal="85" workbookViewId="0">
      <selection activeCell="D8" sqref="D8"/>
    </sheetView>
  </sheetViews>
  <sheetFormatPr defaultColWidth="9" defaultRowHeight="27.75"/>
  <cols>
    <col min="1" max="1" width="18.42578125" style="13" customWidth="1"/>
    <col min="2" max="2" width="19.85546875" style="13" customWidth="1"/>
    <col min="3" max="3" width="11" style="13" customWidth="1"/>
    <col min="4" max="4" width="11.42578125" style="13" customWidth="1"/>
    <col min="5" max="8" width="9" style="13" customWidth="1"/>
    <col min="9" max="18" width="8.140625" style="13" customWidth="1"/>
    <col min="19" max="20" width="9" style="13"/>
    <col min="21" max="21" width="10.42578125" style="13" customWidth="1"/>
    <col min="22" max="16384" width="9" style="13"/>
  </cols>
  <sheetData>
    <row r="1" spans="1:20" s="1" customFormat="1" ht="26.25" customHeight="1">
      <c r="A1" s="75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1" customFormat="1" ht="26.25" customHeight="1">
      <c r="A2" s="76" t="s">
        <v>3</v>
      </c>
      <c r="B2" s="76"/>
      <c r="C2" s="78" t="s">
        <v>138</v>
      </c>
      <c r="D2" s="72" t="s">
        <v>43</v>
      </c>
      <c r="E2" s="72"/>
      <c r="F2" s="72" t="s">
        <v>5</v>
      </c>
      <c r="G2" s="72"/>
      <c r="H2" s="72" t="s">
        <v>44</v>
      </c>
      <c r="I2" s="72"/>
      <c r="J2" s="72" t="s">
        <v>52</v>
      </c>
      <c r="K2" s="72"/>
      <c r="L2" s="72" t="s">
        <v>53</v>
      </c>
      <c r="M2" s="72"/>
      <c r="N2" s="72" t="s">
        <v>24</v>
      </c>
      <c r="O2" s="72"/>
      <c r="P2" s="72" t="s">
        <v>7</v>
      </c>
      <c r="Q2" s="72"/>
      <c r="R2" s="72" t="s">
        <v>0</v>
      </c>
      <c r="S2" s="72"/>
      <c r="T2" s="72"/>
    </row>
    <row r="3" spans="1:20" s="1" customFormat="1" ht="26.25" customHeight="1">
      <c r="A3" s="76"/>
      <c r="B3" s="76"/>
      <c r="C3" s="79"/>
      <c r="D3" s="2" t="s">
        <v>1</v>
      </c>
      <c r="E3" s="2" t="s">
        <v>64</v>
      </c>
      <c r="F3" s="2" t="s">
        <v>1</v>
      </c>
      <c r="G3" s="2" t="s">
        <v>64</v>
      </c>
      <c r="H3" s="2" t="s">
        <v>1</v>
      </c>
      <c r="I3" s="2" t="s">
        <v>64</v>
      </c>
      <c r="J3" s="2" t="s">
        <v>1</v>
      </c>
      <c r="K3" s="2" t="s">
        <v>64</v>
      </c>
      <c r="L3" s="2" t="s">
        <v>1</v>
      </c>
      <c r="M3" s="2" t="s">
        <v>64</v>
      </c>
      <c r="N3" s="2" t="s">
        <v>1</v>
      </c>
      <c r="O3" s="2" t="s">
        <v>64</v>
      </c>
      <c r="P3" s="2" t="s">
        <v>1</v>
      </c>
      <c r="Q3" s="2" t="s">
        <v>64</v>
      </c>
      <c r="R3" s="2" t="s">
        <v>8</v>
      </c>
      <c r="S3" s="2" t="s">
        <v>64</v>
      </c>
      <c r="T3" s="2" t="s">
        <v>57</v>
      </c>
    </row>
    <row r="4" spans="1:20" s="1" customFormat="1">
      <c r="A4" s="77" t="s">
        <v>26</v>
      </c>
      <c r="B4" s="77"/>
      <c r="C4" s="3" t="s">
        <v>139</v>
      </c>
      <c r="D4" s="4">
        <v>61</v>
      </c>
      <c r="E4" s="4">
        <v>18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1">
        <v>0</v>
      </c>
      <c r="O4" s="4">
        <v>0</v>
      </c>
      <c r="P4" s="4">
        <v>0</v>
      </c>
      <c r="Q4" s="4">
        <v>0</v>
      </c>
      <c r="R4" s="5">
        <f>P4+N4+L4+J4+H4+F4+D4</f>
        <v>61</v>
      </c>
      <c r="S4" s="5">
        <f>Q4+O4+M4+K4+I4+G4+E4</f>
        <v>18</v>
      </c>
      <c r="T4" s="5">
        <f>S4+R4</f>
        <v>79</v>
      </c>
    </row>
    <row r="5" spans="1:20" s="1" customFormat="1" ht="27" customHeight="1">
      <c r="A5" s="15" t="s">
        <v>122</v>
      </c>
      <c r="B5" s="6" t="s">
        <v>66</v>
      </c>
      <c r="C5" s="6" t="s">
        <v>139</v>
      </c>
      <c r="D5" s="4">
        <v>16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5">
        <f t="shared" ref="R5:R33" si="0">P5+N5+L5+J5+H5+F5+D5</f>
        <v>16</v>
      </c>
      <c r="S5" s="5">
        <f t="shared" ref="S5:S33" si="1">Q5+O5+M5+K5+I5+G5+E5</f>
        <v>0</v>
      </c>
      <c r="T5" s="5">
        <f t="shared" ref="T5:T33" si="2">S5+R5</f>
        <v>16</v>
      </c>
    </row>
    <row r="6" spans="1:20" s="1" customFormat="1" ht="27" customHeight="1">
      <c r="A6" s="77" t="s">
        <v>141</v>
      </c>
      <c r="B6" s="77"/>
      <c r="C6" s="3" t="s">
        <v>139</v>
      </c>
      <c r="D6" s="4">
        <v>102</v>
      </c>
      <c r="E6" s="4">
        <v>52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5">
        <f t="shared" si="0"/>
        <v>102</v>
      </c>
      <c r="S6" s="5">
        <f t="shared" si="1"/>
        <v>52</v>
      </c>
      <c r="T6" s="5">
        <f t="shared" si="2"/>
        <v>154</v>
      </c>
    </row>
    <row r="7" spans="1:20" s="1" customFormat="1" ht="27" customHeight="1">
      <c r="A7" s="74" t="s">
        <v>148</v>
      </c>
      <c r="B7" s="74"/>
      <c r="C7" s="9" t="s">
        <v>17</v>
      </c>
      <c r="D7" s="4">
        <v>14</v>
      </c>
      <c r="E7" s="4">
        <v>13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5">
        <f t="shared" si="0"/>
        <v>14</v>
      </c>
      <c r="S7" s="5">
        <f t="shared" si="1"/>
        <v>13</v>
      </c>
      <c r="T7" s="5">
        <f t="shared" si="2"/>
        <v>27</v>
      </c>
    </row>
    <row r="8" spans="1:20" s="1" customFormat="1" ht="27" customHeight="1">
      <c r="A8" s="77" t="s">
        <v>29</v>
      </c>
      <c r="B8" s="77"/>
      <c r="C8" s="3" t="s">
        <v>139</v>
      </c>
      <c r="D8" s="4">
        <v>37</v>
      </c>
      <c r="E8" s="4">
        <v>24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 t="shared" si="0"/>
        <v>37</v>
      </c>
      <c r="S8" s="5">
        <f t="shared" si="1"/>
        <v>24</v>
      </c>
      <c r="T8" s="5">
        <f t="shared" si="2"/>
        <v>61</v>
      </c>
    </row>
    <row r="9" spans="1:20" s="1" customFormat="1" ht="27" customHeight="1">
      <c r="A9" s="73" t="s">
        <v>142</v>
      </c>
      <c r="B9" s="6" t="s">
        <v>30</v>
      </c>
      <c r="C9" s="6" t="s">
        <v>139</v>
      </c>
      <c r="D9" s="4">
        <v>139</v>
      </c>
      <c r="E9" s="4">
        <v>200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5">
        <f t="shared" si="0"/>
        <v>139</v>
      </c>
      <c r="S9" s="5">
        <f t="shared" si="1"/>
        <v>200</v>
      </c>
      <c r="T9" s="5">
        <f t="shared" si="2"/>
        <v>339</v>
      </c>
    </row>
    <row r="10" spans="1:20" s="1" customFormat="1" ht="27" customHeight="1">
      <c r="A10" s="73"/>
      <c r="B10" s="6" t="s">
        <v>31</v>
      </c>
      <c r="C10" s="6" t="s">
        <v>139</v>
      </c>
      <c r="D10" s="4">
        <v>108</v>
      </c>
      <c r="E10" s="4">
        <v>182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5">
        <f t="shared" si="0"/>
        <v>108</v>
      </c>
      <c r="S10" s="5">
        <f t="shared" si="1"/>
        <v>182</v>
      </c>
      <c r="T10" s="5">
        <f t="shared" si="2"/>
        <v>290</v>
      </c>
    </row>
    <row r="11" spans="1:20" s="1" customFormat="1" ht="27" customHeight="1">
      <c r="A11" s="73"/>
      <c r="B11" s="6" t="s">
        <v>32</v>
      </c>
      <c r="C11" s="6" t="s">
        <v>139</v>
      </c>
      <c r="D11" s="4">
        <v>26</v>
      </c>
      <c r="E11" s="4">
        <v>49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5">
        <f t="shared" si="0"/>
        <v>26</v>
      </c>
      <c r="S11" s="5">
        <f t="shared" si="1"/>
        <v>49</v>
      </c>
      <c r="T11" s="5">
        <f t="shared" si="2"/>
        <v>75</v>
      </c>
    </row>
    <row r="12" spans="1:20" s="1" customFormat="1" ht="27" customHeight="1">
      <c r="A12" s="73"/>
      <c r="B12" s="6" t="s">
        <v>33</v>
      </c>
      <c r="C12" s="6" t="s">
        <v>139</v>
      </c>
      <c r="D12" s="4">
        <v>85</v>
      </c>
      <c r="E12" s="4">
        <v>49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5">
        <f t="shared" si="0"/>
        <v>85</v>
      </c>
      <c r="S12" s="5">
        <f t="shared" si="1"/>
        <v>49</v>
      </c>
      <c r="T12" s="5">
        <f t="shared" si="2"/>
        <v>134</v>
      </c>
    </row>
    <row r="13" spans="1:20" s="1" customFormat="1" ht="27" customHeight="1">
      <c r="A13" s="73"/>
      <c r="B13" s="7" t="s">
        <v>34</v>
      </c>
      <c r="C13" s="7" t="s">
        <v>139</v>
      </c>
      <c r="D13" s="8">
        <f>D12+D11+D10+D9</f>
        <v>358</v>
      </c>
      <c r="E13" s="8">
        <f t="shared" ref="E13:Q13" si="3">E12+E11+E10+E9</f>
        <v>480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5">
        <f t="shared" si="0"/>
        <v>358</v>
      </c>
      <c r="S13" s="5">
        <f t="shared" si="1"/>
        <v>480</v>
      </c>
      <c r="T13" s="5">
        <f t="shared" si="2"/>
        <v>838</v>
      </c>
    </row>
    <row r="14" spans="1:20" s="1" customFormat="1" ht="27" customHeight="1">
      <c r="A14" s="7" t="s">
        <v>35</v>
      </c>
      <c r="B14" s="6" t="s">
        <v>30</v>
      </c>
      <c r="C14" s="6" t="s">
        <v>17</v>
      </c>
      <c r="D14" s="4">
        <v>186</v>
      </c>
      <c r="E14" s="4">
        <v>207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5">
        <f t="shared" si="0"/>
        <v>186</v>
      </c>
      <c r="S14" s="5">
        <f t="shared" si="1"/>
        <v>207</v>
      </c>
      <c r="T14" s="5">
        <f t="shared" si="2"/>
        <v>393</v>
      </c>
    </row>
    <row r="15" spans="1:20" s="1" customFormat="1" ht="27" customHeight="1">
      <c r="A15" s="7" t="s">
        <v>49</v>
      </c>
      <c r="B15" s="6" t="s">
        <v>30</v>
      </c>
      <c r="C15" s="6" t="s">
        <v>18</v>
      </c>
      <c r="D15" s="4">
        <v>120</v>
      </c>
      <c r="E15" s="4">
        <v>145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5">
        <f t="shared" si="0"/>
        <v>120</v>
      </c>
      <c r="S15" s="5">
        <f t="shared" si="1"/>
        <v>145</v>
      </c>
      <c r="T15" s="5">
        <f t="shared" si="2"/>
        <v>265</v>
      </c>
    </row>
    <row r="16" spans="1:20" s="1" customFormat="1" ht="27" customHeight="1">
      <c r="A16" s="73" t="s">
        <v>51</v>
      </c>
      <c r="B16" s="9" t="s">
        <v>36</v>
      </c>
      <c r="C16" s="9" t="s">
        <v>139</v>
      </c>
      <c r="D16" s="4">
        <v>34</v>
      </c>
      <c r="E16" s="4">
        <v>17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5">
        <f t="shared" si="0"/>
        <v>34</v>
      </c>
      <c r="S16" s="5">
        <f t="shared" si="1"/>
        <v>17</v>
      </c>
      <c r="T16" s="5">
        <f t="shared" si="2"/>
        <v>51</v>
      </c>
    </row>
    <row r="17" spans="1:20" s="1" customFormat="1" ht="27" customHeight="1">
      <c r="A17" s="73"/>
      <c r="B17" s="9" t="s">
        <v>28</v>
      </c>
      <c r="C17" s="9" t="s">
        <v>139</v>
      </c>
      <c r="D17" s="4">
        <v>26</v>
      </c>
      <c r="E17" s="4">
        <v>24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5">
        <f t="shared" si="0"/>
        <v>26</v>
      </c>
      <c r="S17" s="5">
        <f t="shared" si="1"/>
        <v>24</v>
      </c>
      <c r="T17" s="5">
        <f t="shared" si="2"/>
        <v>50</v>
      </c>
    </row>
    <row r="18" spans="1:20" s="1" customFormat="1" ht="27" customHeight="1">
      <c r="A18" s="73"/>
      <c r="B18" s="9" t="s">
        <v>37</v>
      </c>
      <c r="C18" s="9" t="s">
        <v>139</v>
      </c>
      <c r="D18" s="4">
        <v>58</v>
      </c>
      <c r="E18" s="4">
        <v>11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5">
        <f t="shared" si="0"/>
        <v>58</v>
      </c>
      <c r="S18" s="5">
        <f t="shared" si="1"/>
        <v>11</v>
      </c>
      <c r="T18" s="5">
        <f t="shared" si="2"/>
        <v>69</v>
      </c>
    </row>
    <row r="19" spans="1:20" s="1" customFormat="1" ht="27" customHeight="1">
      <c r="A19" s="73"/>
      <c r="B19" s="7" t="s">
        <v>27</v>
      </c>
      <c r="C19" s="7" t="s">
        <v>139</v>
      </c>
      <c r="D19" s="8">
        <f>D18+D17+D16</f>
        <v>118</v>
      </c>
      <c r="E19" s="8">
        <f t="shared" ref="E19:Q19" si="4">E18+E17+E16</f>
        <v>52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  <c r="J19" s="8">
        <f t="shared" si="4"/>
        <v>0</v>
      </c>
      <c r="K19" s="8">
        <f t="shared" si="4"/>
        <v>0</v>
      </c>
      <c r="L19" s="8">
        <f t="shared" si="4"/>
        <v>0</v>
      </c>
      <c r="M19" s="8">
        <f t="shared" si="4"/>
        <v>0</v>
      </c>
      <c r="N19" s="8">
        <f t="shared" si="4"/>
        <v>0</v>
      </c>
      <c r="O19" s="8">
        <f t="shared" si="4"/>
        <v>0</v>
      </c>
      <c r="P19" s="8">
        <f t="shared" si="4"/>
        <v>0</v>
      </c>
      <c r="Q19" s="8">
        <f t="shared" si="4"/>
        <v>0</v>
      </c>
      <c r="R19" s="5">
        <f t="shared" si="0"/>
        <v>118</v>
      </c>
      <c r="S19" s="5">
        <f t="shared" si="1"/>
        <v>52</v>
      </c>
      <c r="T19" s="5">
        <f t="shared" si="2"/>
        <v>170</v>
      </c>
    </row>
    <row r="20" spans="1:20" s="1" customFormat="1" ht="27" customHeight="1">
      <c r="A20" s="73" t="s">
        <v>143</v>
      </c>
      <c r="B20" s="9" t="s">
        <v>38</v>
      </c>
      <c r="C20" s="9" t="s">
        <v>18</v>
      </c>
      <c r="D20" s="10">
        <v>4</v>
      </c>
      <c r="E20" s="10">
        <v>7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4">
        <v>0</v>
      </c>
      <c r="Q20" s="4">
        <v>0</v>
      </c>
      <c r="R20" s="5">
        <f t="shared" si="0"/>
        <v>4</v>
      </c>
      <c r="S20" s="5">
        <f t="shared" si="1"/>
        <v>7</v>
      </c>
      <c r="T20" s="5">
        <f t="shared" si="2"/>
        <v>11</v>
      </c>
    </row>
    <row r="21" spans="1:20" s="1" customFormat="1" ht="27" customHeight="1">
      <c r="A21" s="73"/>
      <c r="B21" s="9" t="s">
        <v>37</v>
      </c>
      <c r="C21" s="9" t="s">
        <v>18</v>
      </c>
      <c r="D21" s="10">
        <v>36</v>
      </c>
      <c r="E21" s="10">
        <v>24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4">
        <v>0</v>
      </c>
      <c r="Q21" s="4">
        <v>0</v>
      </c>
      <c r="R21" s="5">
        <f t="shared" si="0"/>
        <v>36</v>
      </c>
      <c r="S21" s="5">
        <f t="shared" si="1"/>
        <v>24</v>
      </c>
      <c r="T21" s="5">
        <f t="shared" si="2"/>
        <v>60</v>
      </c>
    </row>
    <row r="22" spans="1:20" s="1" customFormat="1" ht="27" customHeight="1">
      <c r="A22" s="73"/>
      <c r="B22" s="7" t="s">
        <v>27</v>
      </c>
      <c r="C22" s="7" t="s">
        <v>18</v>
      </c>
      <c r="D22" s="8">
        <f>D21+D20</f>
        <v>40</v>
      </c>
      <c r="E22" s="8">
        <f t="shared" ref="E22:Q22" si="5">E21+E20</f>
        <v>31</v>
      </c>
      <c r="F22" s="8">
        <f t="shared" si="5"/>
        <v>0</v>
      </c>
      <c r="G22" s="8">
        <f t="shared" si="5"/>
        <v>0</v>
      </c>
      <c r="H22" s="8">
        <f t="shared" si="5"/>
        <v>0</v>
      </c>
      <c r="I22" s="8">
        <f t="shared" si="5"/>
        <v>0</v>
      </c>
      <c r="J22" s="8">
        <f t="shared" si="5"/>
        <v>0</v>
      </c>
      <c r="K22" s="8">
        <f t="shared" si="5"/>
        <v>0</v>
      </c>
      <c r="L22" s="8">
        <f t="shared" si="5"/>
        <v>0</v>
      </c>
      <c r="M22" s="8">
        <f t="shared" si="5"/>
        <v>0</v>
      </c>
      <c r="N22" s="8">
        <f t="shared" si="5"/>
        <v>0</v>
      </c>
      <c r="O22" s="8">
        <f t="shared" si="5"/>
        <v>0</v>
      </c>
      <c r="P22" s="8">
        <f t="shared" si="5"/>
        <v>0</v>
      </c>
      <c r="Q22" s="8">
        <f t="shared" si="5"/>
        <v>0</v>
      </c>
      <c r="R22" s="5">
        <f t="shared" si="0"/>
        <v>40</v>
      </c>
      <c r="S22" s="5">
        <f t="shared" si="1"/>
        <v>31</v>
      </c>
      <c r="T22" s="5">
        <f t="shared" si="2"/>
        <v>71</v>
      </c>
    </row>
    <row r="23" spans="1:20" s="1" customFormat="1" ht="27" customHeight="1">
      <c r="A23" s="74" t="s">
        <v>39</v>
      </c>
      <c r="B23" s="74"/>
      <c r="C23" s="9" t="s">
        <v>139</v>
      </c>
      <c r="D23" s="4">
        <v>115</v>
      </c>
      <c r="E23" s="4">
        <v>50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5">
        <f t="shared" si="0"/>
        <v>115</v>
      </c>
      <c r="S23" s="5">
        <f t="shared" si="1"/>
        <v>50</v>
      </c>
      <c r="T23" s="5">
        <f t="shared" si="2"/>
        <v>165</v>
      </c>
    </row>
    <row r="24" spans="1:20" s="1" customFormat="1" ht="27" customHeight="1">
      <c r="A24" s="74" t="s">
        <v>144</v>
      </c>
      <c r="B24" s="74"/>
      <c r="C24" s="9" t="s">
        <v>17</v>
      </c>
      <c r="D24" s="4">
        <v>96</v>
      </c>
      <c r="E24" s="4">
        <v>48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5">
        <f t="shared" si="0"/>
        <v>96</v>
      </c>
      <c r="S24" s="5">
        <f t="shared" si="1"/>
        <v>48</v>
      </c>
      <c r="T24" s="5">
        <f t="shared" si="2"/>
        <v>144</v>
      </c>
    </row>
    <row r="25" spans="1:20" s="1" customFormat="1" ht="27" customHeight="1">
      <c r="A25" s="73" t="s">
        <v>47</v>
      </c>
      <c r="B25" s="6" t="s">
        <v>40</v>
      </c>
      <c r="C25" s="6" t="s">
        <v>139</v>
      </c>
      <c r="D25" s="10">
        <v>56</v>
      </c>
      <c r="E25" s="10">
        <v>193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4">
        <v>0</v>
      </c>
      <c r="Q25" s="4">
        <v>0</v>
      </c>
      <c r="R25" s="5">
        <f t="shared" si="0"/>
        <v>56</v>
      </c>
      <c r="S25" s="5">
        <f t="shared" si="1"/>
        <v>193</v>
      </c>
      <c r="T25" s="5">
        <f t="shared" si="2"/>
        <v>249</v>
      </c>
    </row>
    <row r="26" spans="1:20" s="1" customFormat="1" ht="27" customHeight="1">
      <c r="A26" s="73"/>
      <c r="B26" s="6" t="s">
        <v>41</v>
      </c>
      <c r="C26" s="6" t="s">
        <v>139</v>
      </c>
      <c r="D26" s="10">
        <v>0</v>
      </c>
      <c r="E26" s="10">
        <v>172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4">
        <v>0</v>
      </c>
      <c r="Q26" s="4">
        <v>0</v>
      </c>
      <c r="R26" s="5">
        <f t="shared" si="0"/>
        <v>0</v>
      </c>
      <c r="S26" s="5">
        <f t="shared" si="1"/>
        <v>172</v>
      </c>
      <c r="T26" s="5">
        <f t="shared" si="2"/>
        <v>172</v>
      </c>
    </row>
    <row r="27" spans="1:20" s="1" customFormat="1" ht="27" customHeight="1">
      <c r="A27" s="73"/>
      <c r="B27" s="7" t="s">
        <v>42</v>
      </c>
      <c r="C27" s="7" t="s">
        <v>139</v>
      </c>
      <c r="D27" s="8">
        <f>D26+D25</f>
        <v>56</v>
      </c>
      <c r="E27" s="8">
        <f t="shared" ref="E27:Q27" si="6">E26+E25</f>
        <v>365</v>
      </c>
      <c r="F27" s="8">
        <f t="shared" si="6"/>
        <v>0</v>
      </c>
      <c r="G27" s="8">
        <f t="shared" si="6"/>
        <v>0</v>
      </c>
      <c r="H27" s="8">
        <f t="shared" si="6"/>
        <v>0</v>
      </c>
      <c r="I27" s="8">
        <f t="shared" si="6"/>
        <v>0</v>
      </c>
      <c r="J27" s="8">
        <f t="shared" si="6"/>
        <v>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8">
        <f t="shared" si="6"/>
        <v>0</v>
      </c>
      <c r="P27" s="8">
        <f t="shared" si="6"/>
        <v>0</v>
      </c>
      <c r="Q27" s="8">
        <f t="shared" si="6"/>
        <v>0</v>
      </c>
      <c r="R27" s="5">
        <f t="shared" si="0"/>
        <v>56</v>
      </c>
      <c r="S27" s="5">
        <f t="shared" si="1"/>
        <v>365</v>
      </c>
      <c r="T27" s="5">
        <f t="shared" si="2"/>
        <v>421</v>
      </c>
    </row>
    <row r="28" spans="1:20" s="1" customFormat="1" ht="27" customHeight="1">
      <c r="A28" s="7" t="s">
        <v>147</v>
      </c>
      <c r="B28" s="6" t="s">
        <v>40</v>
      </c>
      <c r="C28" s="6" t="s">
        <v>17</v>
      </c>
      <c r="D28" s="4">
        <v>75</v>
      </c>
      <c r="E28" s="4">
        <v>180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5">
        <f t="shared" si="0"/>
        <v>75</v>
      </c>
      <c r="S28" s="5">
        <f t="shared" si="1"/>
        <v>180</v>
      </c>
      <c r="T28" s="5">
        <f t="shared" si="2"/>
        <v>255</v>
      </c>
    </row>
    <row r="29" spans="1:20" s="1" customFormat="1" ht="27" customHeight="1">
      <c r="A29" s="7" t="s">
        <v>50</v>
      </c>
      <c r="B29" s="6" t="s">
        <v>40</v>
      </c>
      <c r="C29" s="6" t="s">
        <v>18</v>
      </c>
      <c r="D29" s="4">
        <v>37</v>
      </c>
      <c r="E29" s="4">
        <v>122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5">
        <f t="shared" si="0"/>
        <v>37</v>
      </c>
      <c r="S29" s="5">
        <f t="shared" si="1"/>
        <v>122</v>
      </c>
      <c r="T29" s="5">
        <f t="shared" si="2"/>
        <v>159</v>
      </c>
    </row>
    <row r="30" spans="1:20" s="1" customFormat="1" ht="27" customHeight="1">
      <c r="A30" s="76" t="s">
        <v>140</v>
      </c>
      <c r="B30" s="76"/>
      <c r="C30" s="7" t="s">
        <v>139</v>
      </c>
      <c r="D30" s="7">
        <f>D27+D23+D19+D13+D8+D6+D5+D4</f>
        <v>863</v>
      </c>
      <c r="E30" s="7">
        <f t="shared" ref="E30:Q30" si="7">E27+E23+E19+E13+E8+E6+E5+E4</f>
        <v>1041</v>
      </c>
      <c r="F30" s="7">
        <f t="shared" si="7"/>
        <v>0</v>
      </c>
      <c r="G30" s="7">
        <f t="shared" si="7"/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7">
        <f t="shared" si="7"/>
        <v>0</v>
      </c>
      <c r="Q30" s="7">
        <f t="shared" si="7"/>
        <v>0</v>
      </c>
      <c r="R30" s="5">
        <f t="shared" si="0"/>
        <v>863</v>
      </c>
      <c r="S30" s="5">
        <f t="shared" si="1"/>
        <v>1041</v>
      </c>
      <c r="T30" s="5">
        <f t="shared" si="2"/>
        <v>1904</v>
      </c>
    </row>
    <row r="31" spans="1:20" s="1" customFormat="1" ht="27" customHeight="1">
      <c r="A31" s="76"/>
      <c r="B31" s="76"/>
      <c r="C31" s="7" t="s">
        <v>17</v>
      </c>
      <c r="D31" s="7">
        <f>D28+D24+D14+D7</f>
        <v>371</v>
      </c>
      <c r="E31" s="7">
        <f t="shared" ref="E31:Q31" si="8">E28+E24+E14+E7</f>
        <v>448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7">
        <f t="shared" si="8"/>
        <v>0</v>
      </c>
      <c r="L31" s="7">
        <f t="shared" si="8"/>
        <v>0</v>
      </c>
      <c r="M31" s="7">
        <f t="shared" si="8"/>
        <v>0</v>
      </c>
      <c r="N31" s="7">
        <f t="shared" si="8"/>
        <v>0</v>
      </c>
      <c r="O31" s="7">
        <f t="shared" si="8"/>
        <v>0</v>
      </c>
      <c r="P31" s="7">
        <f t="shared" si="8"/>
        <v>0</v>
      </c>
      <c r="Q31" s="7">
        <f t="shared" si="8"/>
        <v>0</v>
      </c>
      <c r="R31" s="5">
        <f t="shared" si="0"/>
        <v>371</v>
      </c>
      <c r="S31" s="5">
        <f t="shared" si="1"/>
        <v>448</v>
      </c>
      <c r="T31" s="5">
        <f t="shared" si="2"/>
        <v>819</v>
      </c>
    </row>
    <row r="32" spans="1:20" s="1" customFormat="1" ht="27" customHeight="1">
      <c r="A32" s="76"/>
      <c r="B32" s="76"/>
      <c r="C32" s="7" t="s">
        <v>18</v>
      </c>
      <c r="D32" s="7">
        <f t="shared" ref="D32:Q32" si="9">D29+D22+D15</f>
        <v>197</v>
      </c>
      <c r="E32" s="7">
        <f t="shared" si="9"/>
        <v>298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7">
        <f t="shared" si="9"/>
        <v>0</v>
      </c>
      <c r="Q32" s="7">
        <f t="shared" si="9"/>
        <v>0</v>
      </c>
      <c r="R32" s="5">
        <f t="shared" si="0"/>
        <v>197</v>
      </c>
      <c r="S32" s="5">
        <f t="shared" si="1"/>
        <v>298</v>
      </c>
      <c r="T32" s="5">
        <f t="shared" si="2"/>
        <v>495</v>
      </c>
    </row>
    <row r="33" spans="1:31" s="1" customFormat="1" ht="27" customHeight="1">
      <c r="A33" s="76"/>
      <c r="B33" s="76"/>
      <c r="C33" s="5" t="s">
        <v>69</v>
      </c>
      <c r="D33" s="5">
        <f>D32+D31+D30</f>
        <v>1431</v>
      </c>
      <c r="E33" s="5">
        <f t="shared" ref="E33:Q33" si="10">E32+E31+E30</f>
        <v>1787</v>
      </c>
      <c r="F33" s="5">
        <f t="shared" si="10"/>
        <v>0</v>
      </c>
      <c r="G33" s="5">
        <f t="shared" si="10"/>
        <v>0</v>
      </c>
      <c r="H33" s="5">
        <f t="shared" si="10"/>
        <v>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  <c r="O33" s="5">
        <f t="shared" si="10"/>
        <v>0</v>
      </c>
      <c r="P33" s="5">
        <f t="shared" si="10"/>
        <v>0</v>
      </c>
      <c r="Q33" s="5">
        <f t="shared" si="10"/>
        <v>0</v>
      </c>
      <c r="R33" s="5">
        <f t="shared" si="0"/>
        <v>1431</v>
      </c>
      <c r="S33" s="5">
        <f t="shared" si="1"/>
        <v>1787</v>
      </c>
      <c r="T33" s="5">
        <f t="shared" si="2"/>
        <v>3218</v>
      </c>
    </row>
    <row r="34" spans="1:31" s="11" customFormat="1" ht="27" customHeight="1"/>
    <row r="35" spans="1:31" s="11" customFormat="1" ht="27" customHeight="1"/>
    <row r="36" spans="1:31" ht="39.950000000000003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2"/>
      <c r="T36" s="12"/>
      <c r="U36" s="12"/>
      <c r="V36" s="12"/>
    </row>
    <row r="37" spans="1:31" ht="39.950000000000003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39.950000000000003" customHeight="1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  <c r="T38" s="12"/>
      <c r="U38" s="12"/>
      <c r="V38" s="12"/>
    </row>
    <row r="44" spans="1:31">
      <c r="A44" s="75" t="s">
        <v>145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</row>
    <row r="45" spans="1:31">
      <c r="A45" s="76" t="s">
        <v>3</v>
      </c>
      <c r="B45" s="76"/>
      <c r="C45" s="78" t="s">
        <v>138</v>
      </c>
      <c r="D45" s="72" t="s">
        <v>43</v>
      </c>
      <c r="E45" s="72"/>
      <c r="F45" s="72" t="s">
        <v>5</v>
      </c>
      <c r="G45" s="72"/>
      <c r="H45" s="72" t="s">
        <v>44</v>
      </c>
      <c r="I45" s="72"/>
      <c r="J45" s="72" t="s">
        <v>52</v>
      </c>
      <c r="K45" s="72"/>
      <c r="L45" s="72" t="s">
        <v>53</v>
      </c>
      <c r="M45" s="72"/>
      <c r="N45" s="72" t="s">
        <v>24</v>
      </c>
      <c r="O45" s="72"/>
      <c r="P45" s="72" t="s">
        <v>7</v>
      </c>
      <c r="Q45" s="72"/>
      <c r="R45" s="72" t="s">
        <v>0</v>
      </c>
      <c r="S45" s="72"/>
      <c r="T45" s="72"/>
      <c r="U45"/>
      <c r="V45"/>
      <c r="W45"/>
    </row>
    <row r="46" spans="1:31">
      <c r="A46" s="76"/>
      <c r="B46" s="76"/>
      <c r="C46" s="79"/>
      <c r="D46" s="2" t="s">
        <v>1</v>
      </c>
      <c r="E46" s="2" t="s">
        <v>64</v>
      </c>
      <c r="F46" s="2" t="s">
        <v>1</v>
      </c>
      <c r="G46" s="2" t="s">
        <v>64</v>
      </c>
      <c r="H46" s="2" t="s">
        <v>1</v>
      </c>
      <c r="I46" s="2" t="s">
        <v>64</v>
      </c>
      <c r="J46" s="2" t="s">
        <v>1</v>
      </c>
      <c r="K46" s="2" t="s">
        <v>64</v>
      </c>
      <c r="L46" s="2" t="s">
        <v>1</v>
      </c>
      <c r="M46" s="2" t="s">
        <v>64</v>
      </c>
      <c r="N46" s="2" t="s">
        <v>1</v>
      </c>
      <c r="O46" s="2" t="s">
        <v>64</v>
      </c>
      <c r="P46" s="2" t="s">
        <v>1</v>
      </c>
      <c r="Q46" s="2" t="s">
        <v>64</v>
      </c>
      <c r="R46" s="2" t="s">
        <v>8</v>
      </c>
      <c r="S46" s="2" t="s">
        <v>64</v>
      </c>
      <c r="T46" s="2" t="s">
        <v>57</v>
      </c>
      <c r="U46"/>
      <c r="V46"/>
      <c r="W46"/>
    </row>
    <row r="47" spans="1:31">
      <c r="A47" s="77" t="s">
        <v>26</v>
      </c>
      <c r="B47" s="77"/>
      <c r="C47" s="3" t="s">
        <v>139</v>
      </c>
      <c r="D47" s="4">
        <v>3</v>
      </c>
      <c r="E47" s="4">
        <v>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5">
        <f>P47+N47+L47+J47+H47+F47+D47</f>
        <v>3</v>
      </c>
      <c r="S47" s="5">
        <f>Q47+O47+M47+K47+I47+G47+E47</f>
        <v>2</v>
      </c>
      <c r="T47" s="5">
        <f>S47+R47</f>
        <v>5</v>
      </c>
      <c r="U47"/>
      <c r="V47"/>
      <c r="W47"/>
    </row>
    <row r="48" spans="1:31" ht="55.5">
      <c r="A48" s="15" t="s">
        <v>122</v>
      </c>
      <c r="B48" s="6" t="s">
        <v>66</v>
      </c>
      <c r="C48" s="6" t="s">
        <v>139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5">
        <f t="shared" ref="R48:R76" si="11">P48+N48+L48+J48+H48+F48+D48</f>
        <v>1</v>
      </c>
      <c r="S48" s="5">
        <f t="shared" ref="S48:S76" si="12">Q48+O48+M48+K48+I48+G48+E48</f>
        <v>0</v>
      </c>
      <c r="T48" s="5">
        <f t="shared" ref="T48:T76" si="13">S48+R48</f>
        <v>1</v>
      </c>
      <c r="U48"/>
      <c r="V48"/>
      <c r="W48"/>
      <c r="X48" s="11"/>
      <c r="Y48" s="11"/>
      <c r="Z48" s="11"/>
      <c r="AA48" s="11"/>
      <c r="AB48" s="11"/>
      <c r="AC48" s="11"/>
      <c r="AD48" s="11"/>
      <c r="AE48" s="11"/>
    </row>
    <row r="49" spans="1:31">
      <c r="A49" s="77" t="s">
        <v>141</v>
      </c>
      <c r="B49" s="77"/>
      <c r="C49" s="3" t="s">
        <v>139</v>
      </c>
      <c r="D49" s="4">
        <v>12</v>
      </c>
      <c r="E49" s="4">
        <v>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5">
        <f t="shared" si="11"/>
        <v>12</v>
      </c>
      <c r="S49" s="5">
        <f t="shared" si="12"/>
        <v>6</v>
      </c>
      <c r="T49" s="5">
        <f t="shared" si="13"/>
        <v>18</v>
      </c>
      <c r="U49"/>
      <c r="V49"/>
      <c r="W49"/>
      <c r="X49" s="11"/>
      <c r="Y49" s="11"/>
      <c r="Z49" s="11"/>
      <c r="AA49" s="11"/>
      <c r="AB49" s="11"/>
      <c r="AC49" s="11"/>
      <c r="AD49" s="11"/>
      <c r="AE49" s="11"/>
    </row>
    <row r="50" spans="1:31">
      <c r="A50" s="74" t="s">
        <v>148</v>
      </c>
      <c r="B50" s="74"/>
      <c r="C50" s="9" t="s">
        <v>17</v>
      </c>
      <c r="D50" s="4">
        <v>3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5">
        <f t="shared" si="11"/>
        <v>3</v>
      </c>
      <c r="S50" s="5">
        <f t="shared" si="12"/>
        <v>1</v>
      </c>
      <c r="T50" s="5">
        <f t="shared" si="13"/>
        <v>4</v>
      </c>
      <c r="U50"/>
      <c r="V50"/>
      <c r="W50"/>
      <c r="X50" s="11"/>
      <c r="Y50" s="11"/>
      <c r="Z50" s="11"/>
      <c r="AA50" s="11"/>
      <c r="AB50" s="11"/>
      <c r="AC50" s="11"/>
      <c r="AD50" s="11"/>
      <c r="AE50" s="11"/>
    </row>
    <row r="51" spans="1:31">
      <c r="A51" s="77" t="s">
        <v>29</v>
      </c>
      <c r="B51" s="77"/>
      <c r="C51" s="3" t="s">
        <v>139</v>
      </c>
      <c r="D51" s="4">
        <v>5</v>
      </c>
      <c r="E51" s="4">
        <v>2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5">
        <f t="shared" si="11"/>
        <v>5</v>
      </c>
      <c r="S51" s="5">
        <f t="shared" si="12"/>
        <v>2</v>
      </c>
      <c r="T51" s="5">
        <f t="shared" si="13"/>
        <v>7</v>
      </c>
      <c r="U51"/>
      <c r="V51"/>
      <c r="W51"/>
      <c r="X51" s="11"/>
      <c r="Y51" s="11"/>
      <c r="Z51" s="11"/>
      <c r="AA51" s="11"/>
      <c r="AB51" s="11"/>
      <c r="AC51" s="11"/>
      <c r="AD51" s="11"/>
      <c r="AE51" s="11"/>
    </row>
    <row r="52" spans="1:31">
      <c r="A52" s="73" t="s">
        <v>142</v>
      </c>
      <c r="B52" s="6" t="s">
        <v>30</v>
      </c>
      <c r="C52" s="6" t="s">
        <v>139</v>
      </c>
      <c r="D52" s="4">
        <v>19</v>
      </c>
      <c r="E52" s="4">
        <v>25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5">
        <f t="shared" si="11"/>
        <v>19</v>
      </c>
      <c r="S52" s="5">
        <f t="shared" si="12"/>
        <v>25</v>
      </c>
      <c r="T52" s="5">
        <f t="shared" si="13"/>
        <v>44</v>
      </c>
      <c r="U52"/>
      <c r="V52"/>
      <c r="W52"/>
    </row>
    <row r="53" spans="1:31">
      <c r="A53" s="73"/>
      <c r="B53" s="6" t="s">
        <v>31</v>
      </c>
      <c r="C53" s="6" t="s">
        <v>139</v>
      </c>
      <c r="D53" s="4">
        <v>14</v>
      </c>
      <c r="E53" s="4">
        <v>21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5">
        <f t="shared" si="11"/>
        <v>14</v>
      </c>
      <c r="S53" s="5">
        <f t="shared" si="12"/>
        <v>21</v>
      </c>
      <c r="T53" s="5">
        <f t="shared" si="13"/>
        <v>35</v>
      </c>
      <c r="U53"/>
      <c r="V53"/>
      <c r="W53"/>
    </row>
    <row r="54" spans="1:31" ht="26.25" customHeight="1">
      <c r="A54" s="73"/>
      <c r="B54" s="6" t="s">
        <v>32</v>
      </c>
      <c r="C54" s="6" t="s">
        <v>139</v>
      </c>
      <c r="D54" s="4">
        <v>7</v>
      </c>
      <c r="E54" s="4">
        <v>11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5">
        <f t="shared" si="11"/>
        <v>7</v>
      </c>
      <c r="S54" s="5">
        <f t="shared" si="12"/>
        <v>11</v>
      </c>
      <c r="T54" s="5">
        <f t="shared" si="13"/>
        <v>18</v>
      </c>
      <c r="U54"/>
      <c r="V54"/>
      <c r="W54"/>
    </row>
    <row r="55" spans="1:31">
      <c r="A55" s="73"/>
      <c r="B55" s="6" t="s">
        <v>33</v>
      </c>
      <c r="C55" s="6" t="s">
        <v>139</v>
      </c>
      <c r="D55" s="4">
        <v>13</v>
      </c>
      <c r="E55" s="4">
        <v>9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5">
        <f t="shared" si="11"/>
        <v>13</v>
      </c>
      <c r="S55" s="5">
        <f t="shared" si="12"/>
        <v>9</v>
      </c>
      <c r="T55" s="5">
        <f t="shared" si="13"/>
        <v>22</v>
      </c>
      <c r="U55"/>
      <c r="V55"/>
      <c r="W55"/>
    </row>
    <row r="56" spans="1:31" ht="26.25" customHeight="1">
      <c r="A56" s="73"/>
      <c r="B56" s="7" t="s">
        <v>34</v>
      </c>
      <c r="C56" s="7" t="s">
        <v>139</v>
      </c>
      <c r="D56" s="8">
        <f>D55+D54+D53+D52</f>
        <v>53</v>
      </c>
      <c r="E56" s="8">
        <f t="shared" ref="E56:Q56" si="14">E55+E54+E53+E52</f>
        <v>66</v>
      </c>
      <c r="F56" s="8">
        <f t="shared" si="14"/>
        <v>0</v>
      </c>
      <c r="G56" s="8">
        <f t="shared" si="14"/>
        <v>0</v>
      </c>
      <c r="H56" s="8">
        <f t="shared" si="14"/>
        <v>0</v>
      </c>
      <c r="I56" s="8">
        <f t="shared" si="14"/>
        <v>0</v>
      </c>
      <c r="J56" s="8">
        <f t="shared" si="14"/>
        <v>0</v>
      </c>
      <c r="K56" s="8">
        <f t="shared" si="14"/>
        <v>0</v>
      </c>
      <c r="L56" s="8">
        <f t="shared" si="14"/>
        <v>0</v>
      </c>
      <c r="M56" s="8">
        <f t="shared" si="14"/>
        <v>0</v>
      </c>
      <c r="N56" s="8">
        <f t="shared" si="14"/>
        <v>0</v>
      </c>
      <c r="O56" s="8">
        <f t="shared" si="14"/>
        <v>0</v>
      </c>
      <c r="P56" s="8">
        <f t="shared" si="14"/>
        <v>0</v>
      </c>
      <c r="Q56" s="8">
        <f t="shared" si="14"/>
        <v>0</v>
      </c>
      <c r="R56" s="5">
        <f t="shared" si="11"/>
        <v>53</v>
      </c>
      <c r="S56" s="5">
        <f t="shared" si="12"/>
        <v>66</v>
      </c>
      <c r="T56" s="5">
        <f t="shared" si="13"/>
        <v>119</v>
      </c>
      <c r="U56"/>
      <c r="V56"/>
      <c r="W56"/>
    </row>
    <row r="57" spans="1:31">
      <c r="A57" s="7" t="s">
        <v>35</v>
      </c>
      <c r="B57" s="6" t="s">
        <v>30</v>
      </c>
      <c r="C57" s="6" t="s">
        <v>17</v>
      </c>
      <c r="D57" s="4">
        <v>26</v>
      </c>
      <c r="E57" s="4">
        <v>36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5">
        <f t="shared" si="11"/>
        <v>26</v>
      </c>
      <c r="S57" s="5">
        <f t="shared" si="12"/>
        <v>36</v>
      </c>
      <c r="T57" s="5">
        <f t="shared" si="13"/>
        <v>62</v>
      </c>
      <c r="U57"/>
      <c r="V57"/>
      <c r="W57"/>
    </row>
    <row r="58" spans="1:31">
      <c r="A58" s="7" t="s">
        <v>49</v>
      </c>
      <c r="B58" s="6" t="s">
        <v>30</v>
      </c>
      <c r="C58" s="6" t="s">
        <v>18</v>
      </c>
      <c r="D58" s="4">
        <v>19</v>
      </c>
      <c r="E58" s="4">
        <v>26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5">
        <f t="shared" si="11"/>
        <v>19</v>
      </c>
      <c r="S58" s="5">
        <f t="shared" si="12"/>
        <v>26</v>
      </c>
      <c r="T58" s="5">
        <f t="shared" si="13"/>
        <v>45</v>
      </c>
      <c r="U58"/>
      <c r="V58"/>
      <c r="W58"/>
    </row>
    <row r="59" spans="1:31">
      <c r="A59" s="73" t="s">
        <v>51</v>
      </c>
      <c r="B59" s="9" t="s">
        <v>36</v>
      </c>
      <c r="C59" s="9" t="s">
        <v>139</v>
      </c>
      <c r="D59" s="4">
        <v>7</v>
      </c>
      <c r="E59" s="4">
        <v>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5">
        <f t="shared" si="11"/>
        <v>7</v>
      </c>
      <c r="S59" s="5">
        <f t="shared" si="12"/>
        <v>5</v>
      </c>
      <c r="T59" s="5">
        <f t="shared" si="13"/>
        <v>12</v>
      </c>
      <c r="U59"/>
      <c r="V59"/>
      <c r="W59"/>
    </row>
    <row r="60" spans="1:31" ht="26.25" customHeight="1">
      <c r="A60" s="73"/>
      <c r="B60" s="9" t="s">
        <v>28</v>
      </c>
      <c r="C60" s="9" t="s">
        <v>139</v>
      </c>
      <c r="D60" s="4">
        <v>4</v>
      </c>
      <c r="E60" s="4">
        <v>3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5">
        <f t="shared" si="11"/>
        <v>4</v>
      </c>
      <c r="S60" s="5">
        <f t="shared" si="12"/>
        <v>3</v>
      </c>
      <c r="T60" s="5">
        <f t="shared" si="13"/>
        <v>7</v>
      </c>
      <c r="U60"/>
      <c r="V60"/>
      <c r="W60"/>
    </row>
    <row r="61" spans="1:31">
      <c r="A61" s="73"/>
      <c r="B61" s="9" t="s">
        <v>37</v>
      </c>
      <c r="C61" s="9" t="s">
        <v>139</v>
      </c>
      <c r="D61" s="4">
        <v>12</v>
      </c>
      <c r="E61" s="4">
        <v>3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5">
        <f t="shared" si="11"/>
        <v>12</v>
      </c>
      <c r="S61" s="5">
        <f t="shared" si="12"/>
        <v>3</v>
      </c>
      <c r="T61" s="5">
        <f t="shared" si="13"/>
        <v>15</v>
      </c>
      <c r="U61"/>
      <c r="V61"/>
      <c r="W61"/>
    </row>
    <row r="62" spans="1:31">
      <c r="A62" s="73"/>
      <c r="B62" s="7" t="s">
        <v>27</v>
      </c>
      <c r="C62" s="7" t="s">
        <v>139</v>
      </c>
      <c r="D62" s="8">
        <f>D61+D60+D59</f>
        <v>23</v>
      </c>
      <c r="E62" s="8">
        <f t="shared" ref="E62:Q62" si="15">E61+E60+E59</f>
        <v>11</v>
      </c>
      <c r="F62" s="8">
        <f t="shared" si="15"/>
        <v>0</v>
      </c>
      <c r="G62" s="8">
        <f t="shared" si="15"/>
        <v>0</v>
      </c>
      <c r="H62" s="8">
        <f t="shared" si="15"/>
        <v>0</v>
      </c>
      <c r="I62" s="8">
        <f t="shared" si="15"/>
        <v>0</v>
      </c>
      <c r="J62" s="8">
        <f t="shared" si="15"/>
        <v>0</v>
      </c>
      <c r="K62" s="8">
        <f t="shared" si="15"/>
        <v>0</v>
      </c>
      <c r="L62" s="8">
        <f t="shared" si="15"/>
        <v>0</v>
      </c>
      <c r="M62" s="8">
        <f t="shared" si="15"/>
        <v>0</v>
      </c>
      <c r="N62" s="8">
        <f t="shared" si="15"/>
        <v>0</v>
      </c>
      <c r="O62" s="8">
        <f t="shared" si="15"/>
        <v>0</v>
      </c>
      <c r="P62" s="8">
        <f t="shared" si="15"/>
        <v>0</v>
      </c>
      <c r="Q62" s="8">
        <f t="shared" si="15"/>
        <v>0</v>
      </c>
      <c r="R62" s="5">
        <f t="shared" si="11"/>
        <v>23</v>
      </c>
      <c r="S62" s="5">
        <f t="shared" si="12"/>
        <v>11</v>
      </c>
      <c r="T62" s="5">
        <f t="shared" si="13"/>
        <v>34</v>
      </c>
      <c r="U62"/>
      <c r="V62"/>
      <c r="W62"/>
    </row>
    <row r="63" spans="1:31">
      <c r="A63" s="73" t="s">
        <v>143</v>
      </c>
      <c r="B63" s="9" t="s">
        <v>38</v>
      </c>
      <c r="C63" s="9" t="s">
        <v>18</v>
      </c>
      <c r="D63" s="10">
        <v>1</v>
      </c>
      <c r="E63" s="10">
        <v>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4">
        <v>0</v>
      </c>
      <c r="Q63" s="4">
        <v>0</v>
      </c>
      <c r="R63" s="5">
        <f t="shared" si="11"/>
        <v>1</v>
      </c>
      <c r="S63" s="5">
        <f t="shared" si="12"/>
        <v>2</v>
      </c>
      <c r="T63" s="5">
        <f t="shared" si="13"/>
        <v>3</v>
      </c>
      <c r="U63"/>
      <c r="V63"/>
      <c r="W63"/>
    </row>
    <row r="64" spans="1:31">
      <c r="A64" s="73"/>
      <c r="B64" s="9" t="s">
        <v>37</v>
      </c>
      <c r="C64" s="9" t="s">
        <v>18</v>
      </c>
      <c r="D64" s="10">
        <v>3</v>
      </c>
      <c r="E64" s="10">
        <v>2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4">
        <v>0</v>
      </c>
      <c r="Q64" s="4">
        <v>0</v>
      </c>
      <c r="R64" s="5">
        <f t="shared" si="11"/>
        <v>3</v>
      </c>
      <c r="S64" s="5">
        <f t="shared" si="12"/>
        <v>2</v>
      </c>
      <c r="T64" s="5">
        <f t="shared" si="13"/>
        <v>5</v>
      </c>
      <c r="U64"/>
      <c r="V64"/>
      <c r="W64"/>
    </row>
    <row r="65" spans="1:23">
      <c r="A65" s="73"/>
      <c r="B65" s="7" t="s">
        <v>27</v>
      </c>
      <c r="C65" s="7" t="s">
        <v>18</v>
      </c>
      <c r="D65" s="8">
        <f>D64+D63</f>
        <v>4</v>
      </c>
      <c r="E65" s="8">
        <f t="shared" ref="E65:Q65" si="16">E64+E63</f>
        <v>4</v>
      </c>
      <c r="F65" s="8">
        <f t="shared" si="16"/>
        <v>0</v>
      </c>
      <c r="G65" s="8">
        <f t="shared" si="16"/>
        <v>0</v>
      </c>
      <c r="H65" s="8">
        <f t="shared" si="16"/>
        <v>0</v>
      </c>
      <c r="I65" s="8">
        <f t="shared" si="16"/>
        <v>0</v>
      </c>
      <c r="J65" s="8">
        <f t="shared" si="16"/>
        <v>0</v>
      </c>
      <c r="K65" s="8">
        <f t="shared" si="16"/>
        <v>0</v>
      </c>
      <c r="L65" s="8">
        <f t="shared" si="16"/>
        <v>0</v>
      </c>
      <c r="M65" s="8">
        <f t="shared" si="16"/>
        <v>0</v>
      </c>
      <c r="N65" s="8">
        <f t="shared" si="16"/>
        <v>0</v>
      </c>
      <c r="O65" s="8">
        <f t="shared" si="16"/>
        <v>0</v>
      </c>
      <c r="P65" s="8">
        <f t="shared" si="16"/>
        <v>0</v>
      </c>
      <c r="Q65" s="8">
        <f t="shared" si="16"/>
        <v>0</v>
      </c>
      <c r="R65" s="5">
        <f t="shared" si="11"/>
        <v>4</v>
      </c>
      <c r="S65" s="5">
        <f t="shared" si="12"/>
        <v>4</v>
      </c>
      <c r="T65" s="5">
        <f t="shared" si="13"/>
        <v>8</v>
      </c>
      <c r="U65"/>
      <c r="V65"/>
      <c r="W65"/>
    </row>
    <row r="66" spans="1:23">
      <c r="A66" s="74" t="s">
        <v>39</v>
      </c>
      <c r="B66" s="74"/>
      <c r="C66" s="9" t="s">
        <v>139</v>
      </c>
      <c r="D66" s="4">
        <v>31</v>
      </c>
      <c r="E66" s="4">
        <v>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5">
        <f t="shared" si="11"/>
        <v>31</v>
      </c>
      <c r="S66" s="5">
        <f t="shared" si="12"/>
        <v>9</v>
      </c>
      <c r="T66" s="5">
        <f t="shared" si="13"/>
        <v>40</v>
      </c>
      <c r="U66"/>
      <c r="V66"/>
      <c r="W66"/>
    </row>
    <row r="67" spans="1:23">
      <c r="A67" s="74" t="s">
        <v>144</v>
      </c>
      <c r="B67" s="74"/>
      <c r="C67" s="9" t="s">
        <v>17</v>
      </c>
      <c r="D67" s="4">
        <v>23</v>
      </c>
      <c r="E67" s="4">
        <v>14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5">
        <f t="shared" si="11"/>
        <v>23</v>
      </c>
      <c r="S67" s="5">
        <f t="shared" si="12"/>
        <v>14</v>
      </c>
      <c r="T67" s="5">
        <f t="shared" si="13"/>
        <v>37</v>
      </c>
      <c r="U67"/>
      <c r="V67"/>
      <c r="W67"/>
    </row>
    <row r="68" spans="1:23">
      <c r="A68" s="73" t="s">
        <v>47</v>
      </c>
      <c r="B68" s="6" t="s">
        <v>40</v>
      </c>
      <c r="C68" s="6" t="s">
        <v>139</v>
      </c>
      <c r="D68" s="10">
        <v>12</v>
      </c>
      <c r="E68" s="10">
        <v>30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4">
        <v>0</v>
      </c>
      <c r="Q68" s="4">
        <v>0</v>
      </c>
      <c r="R68" s="5">
        <f t="shared" si="11"/>
        <v>12</v>
      </c>
      <c r="S68" s="5">
        <f t="shared" si="12"/>
        <v>30</v>
      </c>
      <c r="T68" s="5">
        <f t="shared" si="13"/>
        <v>42</v>
      </c>
      <c r="U68"/>
      <c r="V68"/>
      <c r="W68"/>
    </row>
    <row r="69" spans="1:23">
      <c r="A69" s="73"/>
      <c r="B69" s="6" t="s">
        <v>41</v>
      </c>
      <c r="C69" s="6" t="s">
        <v>139</v>
      </c>
      <c r="D69" s="10">
        <v>0</v>
      </c>
      <c r="E69" s="10">
        <v>18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4">
        <v>0</v>
      </c>
      <c r="Q69" s="4">
        <v>0</v>
      </c>
      <c r="R69" s="5">
        <f t="shared" si="11"/>
        <v>0</v>
      </c>
      <c r="S69" s="5">
        <f t="shared" si="12"/>
        <v>18</v>
      </c>
      <c r="T69" s="5">
        <f t="shared" si="13"/>
        <v>18</v>
      </c>
      <c r="U69"/>
      <c r="V69"/>
      <c r="W69"/>
    </row>
    <row r="70" spans="1:23" ht="26.25" customHeight="1">
      <c r="A70" s="73"/>
      <c r="B70" s="7" t="s">
        <v>42</v>
      </c>
      <c r="C70" s="7" t="s">
        <v>139</v>
      </c>
      <c r="D70" s="8">
        <f>D69+D68</f>
        <v>12</v>
      </c>
      <c r="E70" s="8">
        <f t="shared" ref="E70:Q70" si="17">E69+E68</f>
        <v>48</v>
      </c>
      <c r="F70" s="8">
        <f t="shared" si="17"/>
        <v>0</v>
      </c>
      <c r="G70" s="8">
        <f t="shared" si="17"/>
        <v>0</v>
      </c>
      <c r="H70" s="8">
        <f t="shared" si="17"/>
        <v>0</v>
      </c>
      <c r="I70" s="8">
        <f t="shared" si="17"/>
        <v>0</v>
      </c>
      <c r="J70" s="8">
        <f t="shared" si="17"/>
        <v>0</v>
      </c>
      <c r="K70" s="8">
        <f t="shared" si="17"/>
        <v>0</v>
      </c>
      <c r="L70" s="8">
        <f t="shared" si="17"/>
        <v>0</v>
      </c>
      <c r="M70" s="8">
        <f t="shared" si="17"/>
        <v>0</v>
      </c>
      <c r="N70" s="8">
        <f t="shared" si="17"/>
        <v>0</v>
      </c>
      <c r="O70" s="8">
        <f t="shared" si="17"/>
        <v>0</v>
      </c>
      <c r="P70" s="8">
        <f t="shared" si="17"/>
        <v>0</v>
      </c>
      <c r="Q70" s="8">
        <f t="shared" si="17"/>
        <v>0</v>
      </c>
      <c r="R70" s="5">
        <f t="shared" si="11"/>
        <v>12</v>
      </c>
      <c r="S70" s="5">
        <f t="shared" si="12"/>
        <v>48</v>
      </c>
      <c r="T70" s="5">
        <f t="shared" si="13"/>
        <v>60</v>
      </c>
      <c r="U70"/>
      <c r="V70"/>
      <c r="W70"/>
    </row>
    <row r="71" spans="1:23" ht="26.25" customHeight="1">
      <c r="A71" s="7" t="s">
        <v>147</v>
      </c>
      <c r="B71" s="6" t="s">
        <v>40</v>
      </c>
      <c r="C71" s="6" t="s">
        <v>17</v>
      </c>
      <c r="D71" s="4">
        <v>18</v>
      </c>
      <c r="E71" s="4">
        <v>21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5">
        <f t="shared" si="11"/>
        <v>18</v>
      </c>
      <c r="S71" s="5">
        <f t="shared" si="12"/>
        <v>21</v>
      </c>
      <c r="T71" s="5">
        <f t="shared" si="13"/>
        <v>39</v>
      </c>
      <c r="U71"/>
      <c r="V71"/>
      <c r="W71"/>
    </row>
    <row r="72" spans="1:23">
      <c r="A72" s="7" t="s">
        <v>50</v>
      </c>
      <c r="B72" s="6" t="s">
        <v>40</v>
      </c>
      <c r="C72" s="6" t="s">
        <v>18</v>
      </c>
      <c r="D72" s="4">
        <v>9</v>
      </c>
      <c r="E72" s="4">
        <v>27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5">
        <f t="shared" si="11"/>
        <v>9</v>
      </c>
      <c r="S72" s="5">
        <f t="shared" si="12"/>
        <v>27</v>
      </c>
      <c r="T72" s="5">
        <f t="shared" si="13"/>
        <v>36</v>
      </c>
      <c r="U72"/>
      <c r="V72"/>
      <c r="W72"/>
    </row>
    <row r="73" spans="1:23">
      <c r="A73" s="76" t="s">
        <v>140</v>
      </c>
      <c r="B73" s="76"/>
      <c r="C73" s="7" t="s">
        <v>139</v>
      </c>
      <c r="D73" s="7">
        <f>D70+D66+D62+D56+D51+D49+D48+D47</f>
        <v>140</v>
      </c>
      <c r="E73" s="7">
        <f t="shared" ref="E73:Q73" si="18">E70+E66+E62+E56+E51+E49+E48+E47</f>
        <v>144</v>
      </c>
      <c r="F73" s="7">
        <f t="shared" si="18"/>
        <v>0</v>
      </c>
      <c r="G73" s="7">
        <f t="shared" si="18"/>
        <v>0</v>
      </c>
      <c r="H73" s="7">
        <f t="shared" si="18"/>
        <v>0</v>
      </c>
      <c r="I73" s="7">
        <f t="shared" si="18"/>
        <v>0</v>
      </c>
      <c r="J73" s="7">
        <f t="shared" si="18"/>
        <v>0</v>
      </c>
      <c r="K73" s="7">
        <f t="shared" si="18"/>
        <v>0</v>
      </c>
      <c r="L73" s="7">
        <f t="shared" si="18"/>
        <v>0</v>
      </c>
      <c r="M73" s="7">
        <f t="shared" si="18"/>
        <v>0</v>
      </c>
      <c r="N73" s="7">
        <f t="shared" si="18"/>
        <v>0</v>
      </c>
      <c r="O73" s="7">
        <f t="shared" si="18"/>
        <v>0</v>
      </c>
      <c r="P73" s="7">
        <f t="shared" si="18"/>
        <v>0</v>
      </c>
      <c r="Q73" s="7">
        <f t="shared" si="18"/>
        <v>0</v>
      </c>
      <c r="R73" s="5">
        <f t="shared" si="11"/>
        <v>140</v>
      </c>
      <c r="S73" s="5">
        <f t="shared" si="12"/>
        <v>144</v>
      </c>
      <c r="T73" s="5">
        <f t="shared" si="13"/>
        <v>284</v>
      </c>
      <c r="U73"/>
      <c r="V73"/>
      <c r="W73"/>
    </row>
    <row r="74" spans="1:23">
      <c r="A74" s="76"/>
      <c r="B74" s="76"/>
      <c r="C74" s="7" t="s">
        <v>17</v>
      </c>
      <c r="D74" s="7">
        <f>D71+D67+D57+D50</f>
        <v>70</v>
      </c>
      <c r="E74" s="7">
        <f t="shared" ref="E74:Q74" si="19">E71+E67+E57+E50</f>
        <v>72</v>
      </c>
      <c r="F74" s="7">
        <f t="shared" si="19"/>
        <v>0</v>
      </c>
      <c r="G74" s="7">
        <f t="shared" si="19"/>
        <v>0</v>
      </c>
      <c r="H74" s="7">
        <f t="shared" si="19"/>
        <v>0</v>
      </c>
      <c r="I74" s="7">
        <f t="shared" si="19"/>
        <v>0</v>
      </c>
      <c r="J74" s="7">
        <f t="shared" si="19"/>
        <v>0</v>
      </c>
      <c r="K74" s="7">
        <f t="shared" si="19"/>
        <v>0</v>
      </c>
      <c r="L74" s="7">
        <f t="shared" si="19"/>
        <v>0</v>
      </c>
      <c r="M74" s="7">
        <f t="shared" si="19"/>
        <v>0</v>
      </c>
      <c r="N74" s="7">
        <f t="shared" si="19"/>
        <v>0</v>
      </c>
      <c r="O74" s="7">
        <f t="shared" si="19"/>
        <v>0</v>
      </c>
      <c r="P74" s="7">
        <f t="shared" si="19"/>
        <v>0</v>
      </c>
      <c r="Q74" s="7">
        <f t="shared" si="19"/>
        <v>0</v>
      </c>
      <c r="R74" s="5">
        <f t="shared" si="11"/>
        <v>70</v>
      </c>
      <c r="S74" s="5">
        <f t="shared" si="12"/>
        <v>72</v>
      </c>
      <c r="T74" s="5">
        <f t="shared" si="13"/>
        <v>142</v>
      </c>
      <c r="U74"/>
      <c r="V74"/>
      <c r="W74"/>
    </row>
    <row r="75" spans="1:23">
      <c r="A75" s="76"/>
      <c r="B75" s="76"/>
      <c r="C75" s="7" t="s">
        <v>18</v>
      </c>
      <c r="D75" s="7">
        <f>D72+D65+D58</f>
        <v>32</v>
      </c>
      <c r="E75" s="7">
        <f t="shared" ref="E75:Q75" si="20">E72+E65+E58</f>
        <v>57</v>
      </c>
      <c r="F75" s="7">
        <f t="shared" si="20"/>
        <v>0</v>
      </c>
      <c r="G75" s="7">
        <f t="shared" si="20"/>
        <v>0</v>
      </c>
      <c r="H75" s="7">
        <f t="shared" si="20"/>
        <v>0</v>
      </c>
      <c r="I75" s="7">
        <f t="shared" si="20"/>
        <v>0</v>
      </c>
      <c r="J75" s="7">
        <f t="shared" si="20"/>
        <v>0</v>
      </c>
      <c r="K75" s="7">
        <f t="shared" si="20"/>
        <v>0</v>
      </c>
      <c r="L75" s="7">
        <f t="shared" si="20"/>
        <v>0</v>
      </c>
      <c r="M75" s="7">
        <f t="shared" si="20"/>
        <v>0</v>
      </c>
      <c r="N75" s="7">
        <f t="shared" si="20"/>
        <v>0</v>
      </c>
      <c r="O75" s="7">
        <f t="shared" si="20"/>
        <v>0</v>
      </c>
      <c r="P75" s="7">
        <f t="shared" si="20"/>
        <v>0</v>
      </c>
      <c r="Q75" s="7">
        <f t="shared" si="20"/>
        <v>0</v>
      </c>
      <c r="R75" s="5">
        <f t="shared" si="11"/>
        <v>32</v>
      </c>
      <c r="S75" s="5">
        <f t="shared" si="12"/>
        <v>57</v>
      </c>
      <c r="T75" s="5">
        <f t="shared" si="13"/>
        <v>89</v>
      </c>
      <c r="U75"/>
      <c r="V75"/>
      <c r="W75"/>
    </row>
    <row r="76" spans="1:23">
      <c r="A76" s="76"/>
      <c r="B76" s="76"/>
      <c r="C76" s="5" t="s">
        <v>69</v>
      </c>
      <c r="D76" s="5">
        <f>D75+D74+D73</f>
        <v>242</v>
      </c>
      <c r="E76" s="5">
        <f t="shared" ref="E76:Q76" si="21">E75+E74+E73</f>
        <v>273</v>
      </c>
      <c r="F76" s="5">
        <f t="shared" si="21"/>
        <v>0</v>
      </c>
      <c r="G76" s="5">
        <f t="shared" si="21"/>
        <v>0</v>
      </c>
      <c r="H76" s="5">
        <f t="shared" si="21"/>
        <v>0</v>
      </c>
      <c r="I76" s="5">
        <f t="shared" si="21"/>
        <v>0</v>
      </c>
      <c r="J76" s="5">
        <f t="shared" si="21"/>
        <v>0</v>
      </c>
      <c r="K76" s="5">
        <f t="shared" si="21"/>
        <v>0</v>
      </c>
      <c r="L76" s="5">
        <f t="shared" si="21"/>
        <v>0</v>
      </c>
      <c r="M76" s="5">
        <f t="shared" si="21"/>
        <v>0</v>
      </c>
      <c r="N76" s="5">
        <f t="shared" si="21"/>
        <v>0</v>
      </c>
      <c r="O76" s="5">
        <f t="shared" si="21"/>
        <v>0</v>
      </c>
      <c r="P76" s="5">
        <f t="shared" si="21"/>
        <v>0</v>
      </c>
      <c r="Q76" s="5">
        <f t="shared" si="21"/>
        <v>0</v>
      </c>
      <c r="R76" s="5">
        <f t="shared" si="11"/>
        <v>242</v>
      </c>
      <c r="S76" s="5">
        <f t="shared" si="12"/>
        <v>273</v>
      </c>
      <c r="T76" s="5">
        <f t="shared" si="13"/>
        <v>515</v>
      </c>
      <c r="U76"/>
      <c r="V76"/>
      <c r="W76"/>
    </row>
    <row r="77" spans="1:2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26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26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26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26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26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26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26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26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26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26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</sheetData>
  <mergeCells count="44">
    <mergeCell ref="A73:B76"/>
    <mergeCell ref="C45:C46"/>
    <mergeCell ref="C2:C3"/>
    <mergeCell ref="A30:B33"/>
    <mergeCell ref="A9:A13"/>
    <mergeCell ref="A67:B67"/>
    <mergeCell ref="A68:A70"/>
    <mergeCell ref="A51:B51"/>
    <mergeCell ref="A66:B66"/>
    <mergeCell ref="A47:B47"/>
    <mergeCell ref="A49:B49"/>
    <mergeCell ref="A50:B50"/>
    <mergeCell ref="A52:A56"/>
    <mergeCell ref="A59:A62"/>
    <mergeCell ref="A63:A65"/>
    <mergeCell ref="A1:T1"/>
    <mergeCell ref="A8:B8"/>
    <mergeCell ref="A6:B6"/>
    <mergeCell ref="A7:B7"/>
    <mergeCell ref="R2:T2"/>
    <mergeCell ref="A4:B4"/>
    <mergeCell ref="A2:B3"/>
    <mergeCell ref="D2:E2"/>
    <mergeCell ref="F2:G2"/>
    <mergeCell ref="H2:I2"/>
    <mergeCell ref="J2:K2"/>
    <mergeCell ref="L2:M2"/>
    <mergeCell ref="N2:O2"/>
    <mergeCell ref="P2:Q2"/>
    <mergeCell ref="L45:M45"/>
    <mergeCell ref="N45:O45"/>
    <mergeCell ref="P45:Q45"/>
    <mergeCell ref="A16:A19"/>
    <mergeCell ref="A20:A22"/>
    <mergeCell ref="A23:B23"/>
    <mergeCell ref="A24:B24"/>
    <mergeCell ref="A25:A27"/>
    <mergeCell ref="A44:T44"/>
    <mergeCell ref="A45:B46"/>
    <mergeCell ref="D45:E45"/>
    <mergeCell ref="F45:G45"/>
    <mergeCell ref="H45:I45"/>
    <mergeCell ref="J45:K45"/>
    <mergeCell ref="R45:T45"/>
  </mergeCells>
  <printOptions horizontalCentered="1" verticalCentered="1"/>
  <pageMargins left="0.31496062992125984" right="0.51181102362204722" top="0.19685039370078741" bottom="0.15748031496062992" header="0" footer="0.31496062992125984"/>
  <pageSetup paperSize="9" scale="63" orientation="landscape" r:id="rId1"/>
  <rowBreaks count="4" manualBreakCount="4">
    <brk id="13" max="16383" man="1"/>
    <brk id="33" max="16383" man="1"/>
    <brk id="43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9"/>
  <sheetViews>
    <sheetView rightToLeft="1" zoomScale="70" zoomScaleNormal="70" zoomScaleSheetLayoutView="55" workbookViewId="0">
      <selection activeCell="A44" sqref="A1:XFD1048576"/>
    </sheetView>
  </sheetViews>
  <sheetFormatPr defaultColWidth="7.7109375" defaultRowHeight="27.75"/>
  <cols>
    <col min="1" max="16384" width="7.7109375" style="25"/>
  </cols>
  <sheetData>
    <row r="1" spans="1:39" s="11" customFormat="1" ht="15"/>
    <row r="2" spans="1:39" s="11" customFormat="1" ht="15"/>
    <row r="3" spans="1:39" s="11" customFormat="1" ht="15"/>
    <row r="4" spans="1:39" s="11" customFormat="1" ht="15">
      <c r="A4" s="17"/>
    </row>
    <row r="5" spans="1:39" s="13" customFormat="1">
      <c r="A5" s="86" t="s">
        <v>149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9" s="13" customFormat="1">
      <c r="A6" s="76" t="s">
        <v>60</v>
      </c>
      <c r="B6" s="76"/>
      <c r="C6" s="76" t="s">
        <v>138</v>
      </c>
      <c r="D6" s="76" t="s">
        <v>10</v>
      </c>
      <c r="E6" s="76"/>
      <c r="F6" s="76" t="s">
        <v>127</v>
      </c>
      <c r="G6" s="76"/>
      <c r="H6" s="76" t="s">
        <v>11</v>
      </c>
      <c r="I6" s="76"/>
      <c r="J6" s="76" t="s">
        <v>12</v>
      </c>
      <c r="K6" s="76"/>
      <c r="L6" s="76" t="s">
        <v>13</v>
      </c>
      <c r="M6" s="76"/>
      <c r="N6" s="76" t="s">
        <v>14</v>
      </c>
      <c r="O6" s="76"/>
      <c r="P6" s="76" t="s">
        <v>15</v>
      </c>
      <c r="Q6" s="76"/>
      <c r="R6" s="76" t="s">
        <v>16</v>
      </c>
      <c r="S6" s="76"/>
      <c r="T6" s="76" t="s">
        <v>87</v>
      </c>
      <c r="U6" s="76"/>
      <c r="V6" s="76" t="s">
        <v>17</v>
      </c>
      <c r="W6" s="76"/>
      <c r="X6" s="76" t="s">
        <v>48</v>
      </c>
      <c r="Y6" s="76"/>
      <c r="Z6" s="76" t="s">
        <v>19</v>
      </c>
      <c r="AA6" s="76"/>
      <c r="AB6" s="76" t="s">
        <v>20</v>
      </c>
      <c r="AC6" s="76"/>
      <c r="AD6" s="76" t="s">
        <v>21</v>
      </c>
      <c r="AE6" s="76"/>
      <c r="AF6" s="76" t="s">
        <v>0</v>
      </c>
      <c r="AG6" s="76"/>
      <c r="AH6" s="76"/>
    </row>
    <row r="7" spans="1:39" s="13" customFormat="1">
      <c r="A7" s="76"/>
      <c r="B7" s="76"/>
      <c r="C7" s="76"/>
      <c r="D7" s="5" t="s">
        <v>1</v>
      </c>
      <c r="E7" s="5" t="s">
        <v>64</v>
      </c>
      <c r="F7" s="5" t="s">
        <v>1</v>
      </c>
      <c r="G7" s="5" t="s">
        <v>64</v>
      </c>
      <c r="H7" s="5" t="s">
        <v>1</v>
      </c>
      <c r="I7" s="5" t="s">
        <v>64</v>
      </c>
      <c r="J7" s="5" t="s">
        <v>1</v>
      </c>
      <c r="K7" s="5" t="s">
        <v>64</v>
      </c>
      <c r="L7" s="5" t="s">
        <v>1</v>
      </c>
      <c r="M7" s="5" t="s">
        <v>64</v>
      </c>
      <c r="N7" s="5" t="s">
        <v>1</v>
      </c>
      <c r="O7" s="5" t="s">
        <v>64</v>
      </c>
      <c r="P7" s="5" t="s">
        <v>1</v>
      </c>
      <c r="Q7" s="5" t="s">
        <v>64</v>
      </c>
      <c r="R7" s="5" t="s">
        <v>1</v>
      </c>
      <c r="S7" s="5" t="s">
        <v>64</v>
      </c>
      <c r="T7" s="5" t="s">
        <v>1</v>
      </c>
      <c r="U7" s="5" t="s">
        <v>64</v>
      </c>
      <c r="V7" s="5" t="s">
        <v>1</v>
      </c>
      <c r="W7" s="5" t="s">
        <v>64</v>
      </c>
      <c r="X7" s="5" t="s">
        <v>1</v>
      </c>
      <c r="Y7" s="5" t="s">
        <v>64</v>
      </c>
      <c r="Z7" s="5" t="s">
        <v>1</v>
      </c>
      <c r="AA7" s="5" t="s">
        <v>64</v>
      </c>
      <c r="AB7" s="5" t="s">
        <v>1</v>
      </c>
      <c r="AC7" s="5" t="s">
        <v>64</v>
      </c>
      <c r="AD7" s="5" t="s">
        <v>1</v>
      </c>
      <c r="AE7" s="5" t="s">
        <v>64</v>
      </c>
      <c r="AF7" s="5" t="s">
        <v>1</v>
      </c>
      <c r="AG7" s="5" t="s">
        <v>64</v>
      </c>
      <c r="AH7" s="5" t="s">
        <v>88</v>
      </c>
    </row>
    <row r="8" spans="1:39" s="13" customFormat="1">
      <c r="A8" s="85" t="s">
        <v>67</v>
      </c>
      <c r="B8" s="85"/>
      <c r="C8" s="18" t="s">
        <v>139</v>
      </c>
      <c r="D8" s="18">
        <v>1</v>
      </c>
      <c r="E8" s="18">
        <v>0</v>
      </c>
      <c r="F8" s="6">
        <v>2</v>
      </c>
      <c r="G8" s="6">
        <v>1</v>
      </c>
      <c r="H8" s="6">
        <v>1</v>
      </c>
      <c r="I8" s="6">
        <v>0</v>
      </c>
      <c r="J8" s="6">
        <v>1</v>
      </c>
      <c r="K8" s="6">
        <v>0</v>
      </c>
      <c r="L8" s="6">
        <v>1</v>
      </c>
      <c r="M8" s="6">
        <v>1</v>
      </c>
      <c r="N8" s="6">
        <v>2</v>
      </c>
      <c r="O8" s="6">
        <v>1</v>
      </c>
      <c r="P8" s="6">
        <v>0</v>
      </c>
      <c r="Q8" s="6">
        <v>0</v>
      </c>
      <c r="R8" s="6">
        <v>38</v>
      </c>
      <c r="S8" s="6">
        <v>10</v>
      </c>
      <c r="T8" s="6">
        <v>1</v>
      </c>
      <c r="U8" s="6">
        <v>0</v>
      </c>
      <c r="V8" s="6">
        <v>11</v>
      </c>
      <c r="W8" s="6">
        <v>2</v>
      </c>
      <c r="X8" s="6">
        <v>2</v>
      </c>
      <c r="Y8" s="6">
        <v>3</v>
      </c>
      <c r="Z8" s="6">
        <v>1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5">
        <f>AD8+AB8+Z8+X8+V8+T8+R8+P8+N8+L8+J8+H8+F8+D8</f>
        <v>61</v>
      </c>
      <c r="AG8" s="5">
        <f>AE8+AC8+AA8+Y8+W8+U8+S8+Q8+O8+M8+K8+I8+G8+E8</f>
        <v>18</v>
      </c>
      <c r="AH8" s="5">
        <f>AG8+AF8</f>
        <v>79</v>
      </c>
    </row>
    <row r="9" spans="1:39" s="13" customFormat="1" ht="26.25" customHeight="1">
      <c r="A9" s="19" t="s">
        <v>70</v>
      </c>
      <c r="B9" s="18" t="s">
        <v>66</v>
      </c>
      <c r="C9" s="18" t="s">
        <v>139</v>
      </c>
      <c r="D9" s="20">
        <v>1</v>
      </c>
      <c r="E9" s="20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12</v>
      </c>
      <c r="S9" s="6">
        <v>0</v>
      </c>
      <c r="T9" s="6">
        <v>1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5">
        <f t="shared" ref="AF9:AF33" si="0">AD9+AB9+Z9+X9+V9+T9+R9+P9+N9+L9+J9+H9+F9+D9</f>
        <v>16</v>
      </c>
      <c r="AG9" s="5">
        <f t="shared" ref="AG9:AG33" si="1">AE9+AC9+AA9+Y9+W9+U9+S9+Q9+O9+M9+K9+I9+G9+E9</f>
        <v>0</v>
      </c>
      <c r="AH9" s="5">
        <f t="shared" ref="AH9:AH34" si="2">AG9+AF9</f>
        <v>16</v>
      </c>
      <c r="AI9" s="21"/>
      <c r="AJ9" s="21"/>
      <c r="AK9" s="21"/>
      <c r="AL9" s="21"/>
      <c r="AM9" s="21"/>
    </row>
    <row r="10" spans="1:39" s="13" customFormat="1">
      <c r="A10" s="83" t="s">
        <v>89</v>
      </c>
      <c r="B10" s="83"/>
      <c r="C10" s="22" t="s">
        <v>139</v>
      </c>
      <c r="D10" s="18">
        <v>1</v>
      </c>
      <c r="E10" s="18">
        <v>0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1</v>
      </c>
      <c r="R10" s="6">
        <v>84</v>
      </c>
      <c r="S10" s="6">
        <v>37</v>
      </c>
      <c r="T10" s="6">
        <v>1</v>
      </c>
      <c r="U10" s="6">
        <v>2</v>
      </c>
      <c r="V10" s="6">
        <v>6</v>
      </c>
      <c r="W10" s="6">
        <v>4</v>
      </c>
      <c r="X10" s="6">
        <v>8</v>
      </c>
      <c r="Y10" s="6">
        <v>7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5">
        <f t="shared" si="0"/>
        <v>102</v>
      </c>
      <c r="AG10" s="5">
        <f t="shared" si="1"/>
        <v>52</v>
      </c>
      <c r="AH10" s="5">
        <f t="shared" si="2"/>
        <v>154</v>
      </c>
    </row>
    <row r="11" spans="1:39" s="13" customFormat="1">
      <c r="A11" s="83" t="s">
        <v>72</v>
      </c>
      <c r="B11" s="83"/>
      <c r="C11" s="22" t="s">
        <v>17</v>
      </c>
      <c r="D11" s="18">
        <v>0</v>
      </c>
      <c r="E11" s="18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3</v>
      </c>
      <c r="S11" s="6">
        <v>2</v>
      </c>
      <c r="T11" s="6">
        <v>0</v>
      </c>
      <c r="U11" s="6">
        <v>0</v>
      </c>
      <c r="V11" s="6">
        <v>10</v>
      </c>
      <c r="W11" s="6">
        <v>8</v>
      </c>
      <c r="X11" s="6">
        <v>1</v>
      </c>
      <c r="Y11" s="6">
        <v>3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5">
        <f t="shared" si="0"/>
        <v>14</v>
      </c>
      <c r="AG11" s="5">
        <f t="shared" si="1"/>
        <v>13</v>
      </c>
      <c r="AH11" s="5">
        <f t="shared" si="2"/>
        <v>27</v>
      </c>
    </row>
    <row r="12" spans="1:39" s="13" customFormat="1">
      <c r="A12" s="83" t="s">
        <v>73</v>
      </c>
      <c r="B12" s="83"/>
      <c r="C12" s="22" t="s">
        <v>139</v>
      </c>
      <c r="D12" s="18">
        <v>1</v>
      </c>
      <c r="E12" s="18">
        <v>0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20</v>
      </c>
      <c r="S12" s="6">
        <v>16</v>
      </c>
      <c r="T12" s="6">
        <v>0</v>
      </c>
      <c r="U12" s="6">
        <v>0</v>
      </c>
      <c r="V12" s="6">
        <v>6</v>
      </c>
      <c r="W12" s="6">
        <v>4</v>
      </c>
      <c r="X12" s="6">
        <v>9</v>
      </c>
      <c r="Y12" s="6">
        <v>3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5">
        <f t="shared" si="0"/>
        <v>37</v>
      </c>
      <c r="AG12" s="5">
        <f t="shared" si="1"/>
        <v>24</v>
      </c>
      <c r="AH12" s="5">
        <f t="shared" si="2"/>
        <v>61</v>
      </c>
    </row>
    <row r="13" spans="1:39" s="13" customFormat="1" ht="26.25" customHeight="1">
      <c r="A13" s="84" t="s">
        <v>90</v>
      </c>
      <c r="B13" s="18" t="s">
        <v>24</v>
      </c>
      <c r="C13" s="18" t="s">
        <v>139</v>
      </c>
      <c r="D13" s="18">
        <v>1</v>
      </c>
      <c r="E13" s="18">
        <v>1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1</v>
      </c>
      <c r="L13" s="6">
        <v>1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115</v>
      </c>
      <c r="S13" s="6">
        <v>167</v>
      </c>
      <c r="T13" s="6">
        <v>0</v>
      </c>
      <c r="U13" s="6">
        <v>0</v>
      </c>
      <c r="V13" s="6">
        <v>9</v>
      </c>
      <c r="W13" s="6">
        <v>11</v>
      </c>
      <c r="X13" s="6">
        <v>11</v>
      </c>
      <c r="Y13" s="6">
        <v>18</v>
      </c>
      <c r="Z13" s="6">
        <v>0</v>
      </c>
      <c r="AA13" s="6">
        <v>0</v>
      </c>
      <c r="AB13" s="6">
        <v>1</v>
      </c>
      <c r="AC13" s="6">
        <v>1</v>
      </c>
      <c r="AD13" s="6">
        <v>0</v>
      </c>
      <c r="AE13" s="6">
        <v>0</v>
      </c>
      <c r="AF13" s="5">
        <f t="shared" si="0"/>
        <v>139</v>
      </c>
      <c r="AG13" s="5">
        <f t="shared" si="1"/>
        <v>200</v>
      </c>
      <c r="AH13" s="5">
        <f t="shared" si="2"/>
        <v>339</v>
      </c>
    </row>
    <row r="14" spans="1:39" s="13" customFormat="1" ht="26.25" customHeight="1">
      <c r="A14" s="84"/>
      <c r="B14" s="18" t="s">
        <v>74</v>
      </c>
      <c r="C14" s="18" t="s">
        <v>139</v>
      </c>
      <c r="D14" s="18">
        <v>0</v>
      </c>
      <c r="E14" s="18">
        <v>1</v>
      </c>
      <c r="F14" s="6">
        <v>0</v>
      </c>
      <c r="G14" s="6">
        <v>0</v>
      </c>
      <c r="H14" s="6">
        <v>0</v>
      </c>
      <c r="I14" s="6">
        <v>1</v>
      </c>
      <c r="J14" s="6">
        <v>1</v>
      </c>
      <c r="K14" s="6">
        <v>2</v>
      </c>
      <c r="L14" s="6">
        <v>1</v>
      </c>
      <c r="M14" s="6">
        <v>2</v>
      </c>
      <c r="N14" s="6">
        <v>2</v>
      </c>
      <c r="O14" s="6">
        <v>2</v>
      </c>
      <c r="P14" s="6">
        <v>2</v>
      </c>
      <c r="Q14" s="6">
        <v>1</v>
      </c>
      <c r="R14" s="6">
        <v>78</v>
      </c>
      <c r="S14" s="6">
        <v>150</v>
      </c>
      <c r="T14" s="6">
        <v>0</v>
      </c>
      <c r="U14" s="6">
        <v>0</v>
      </c>
      <c r="V14" s="6">
        <v>8</v>
      </c>
      <c r="W14" s="6">
        <v>7</v>
      </c>
      <c r="X14" s="6">
        <v>12</v>
      </c>
      <c r="Y14" s="6">
        <v>13</v>
      </c>
      <c r="Z14" s="6">
        <v>0</v>
      </c>
      <c r="AA14" s="6">
        <v>0</v>
      </c>
      <c r="AB14" s="6">
        <v>2</v>
      </c>
      <c r="AC14" s="6">
        <v>2</v>
      </c>
      <c r="AD14" s="6">
        <v>2</v>
      </c>
      <c r="AE14" s="6">
        <v>1</v>
      </c>
      <c r="AF14" s="5">
        <f t="shared" si="0"/>
        <v>108</v>
      </c>
      <c r="AG14" s="5">
        <f t="shared" si="1"/>
        <v>182</v>
      </c>
      <c r="AH14" s="5">
        <f t="shared" si="2"/>
        <v>290</v>
      </c>
      <c r="AI14" s="23"/>
      <c r="AJ14" s="23"/>
      <c r="AK14" s="23"/>
      <c r="AL14" s="23"/>
      <c r="AM14" s="23"/>
    </row>
    <row r="15" spans="1:39" s="13" customFormat="1" ht="26.25" customHeight="1">
      <c r="A15" s="84"/>
      <c r="B15" s="18" t="s">
        <v>55</v>
      </c>
      <c r="C15" s="18" t="s">
        <v>139</v>
      </c>
      <c r="D15" s="18">
        <v>0</v>
      </c>
      <c r="E15" s="1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18</v>
      </c>
      <c r="S15" s="6">
        <v>38</v>
      </c>
      <c r="T15" s="6">
        <v>0</v>
      </c>
      <c r="U15" s="6">
        <v>0</v>
      </c>
      <c r="V15" s="6">
        <v>5</v>
      </c>
      <c r="W15" s="6">
        <v>7</v>
      </c>
      <c r="X15" s="6">
        <v>3</v>
      </c>
      <c r="Y15" s="6">
        <v>4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5">
        <f t="shared" si="0"/>
        <v>26</v>
      </c>
      <c r="AG15" s="5">
        <f t="shared" si="1"/>
        <v>49</v>
      </c>
      <c r="AH15" s="5">
        <f t="shared" si="2"/>
        <v>75</v>
      </c>
      <c r="AI15" s="23"/>
      <c r="AJ15" s="23"/>
      <c r="AK15" s="23"/>
      <c r="AL15" s="23"/>
      <c r="AM15" s="23"/>
    </row>
    <row r="16" spans="1:39" s="13" customFormat="1" ht="26.25" customHeight="1">
      <c r="A16" s="84"/>
      <c r="B16" s="18" t="s">
        <v>75</v>
      </c>
      <c r="C16" s="18" t="s">
        <v>139</v>
      </c>
      <c r="D16" s="18">
        <v>1</v>
      </c>
      <c r="E16" s="18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68</v>
      </c>
      <c r="S16" s="6">
        <v>31</v>
      </c>
      <c r="T16" s="6">
        <v>1</v>
      </c>
      <c r="U16" s="6">
        <v>1</v>
      </c>
      <c r="V16" s="6">
        <v>9</v>
      </c>
      <c r="W16" s="6">
        <v>8</v>
      </c>
      <c r="X16" s="6">
        <v>5</v>
      </c>
      <c r="Y16" s="6">
        <v>7</v>
      </c>
      <c r="Z16" s="6">
        <v>0</v>
      </c>
      <c r="AA16" s="6">
        <v>0</v>
      </c>
      <c r="AB16" s="6">
        <v>0</v>
      </c>
      <c r="AC16" s="6">
        <v>1</v>
      </c>
      <c r="AD16" s="6">
        <v>1</v>
      </c>
      <c r="AE16" s="6">
        <v>0</v>
      </c>
      <c r="AF16" s="5">
        <f t="shared" si="0"/>
        <v>85</v>
      </c>
      <c r="AG16" s="5">
        <f t="shared" si="1"/>
        <v>49</v>
      </c>
      <c r="AH16" s="5">
        <f t="shared" si="2"/>
        <v>134</v>
      </c>
      <c r="AI16" s="23"/>
      <c r="AJ16" s="23"/>
      <c r="AK16" s="23"/>
      <c r="AL16" s="23"/>
      <c r="AM16" s="23"/>
    </row>
    <row r="17" spans="1:39" s="13" customFormat="1" ht="26.25" customHeight="1">
      <c r="A17" s="84"/>
      <c r="B17" s="15" t="s">
        <v>45</v>
      </c>
      <c r="C17" s="15" t="s">
        <v>139</v>
      </c>
      <c r="D17" s="19">
        <f>D16+D15+D14+D13</f>
        <v>2</v>
      </c>
      <c r="E17" s="19">
        <f t="shared" ref="E17:AE17" si="3">E16+E15+E14+E13</f>
        <v>3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1</v>
      </c>
      <c r="J17" s="19">
        <f t="shared" si="3"/>
        <v>2</v>
      </c>
      <c r="K17" s="19">
        <f t="shared" si="3"/>
        <v>3</v>
      </c>
      <c r="L17" s="19">
        <f t="shared" si="3"/>
        <v>2</v>
      </c>
      <c r="M17" s="19">
        <f t="shared" si="3"/>
        <v>3</v>
      </c>
      <c r="N17" s="19">
        <f t="shared" si="3"/>
        <v>2</v>
      </c>
      <c r="O17" s="19">
        <f t="shared" si="3"/>
        <v>2</v>
      </c>
      <c r="P17" s="19">
        <f t="shared" si="3"/>
        <v>2</v>
      </c>
      <c r="Q17" s="19">
        <f t="shared" si="3"/>
        <v>1</v>
      </c>
      <c r="R17" s="19">
        <f t="shared" si="3"/>
        <v>279</v>
      </c>
      <c r="S17" s="19">
        <f t="shared" si="3"/>
        <v>386</v>
      </c>
      <c r="T17" s="19">
        <f t="shared" si="3"/>
        <v>1</v>
      </c>
      <c r="U17" s="19">
        <f t="shared" si="3"/>
        <v>1</v>
      </c>
      <c r="V17" s="19">
        <f t="shared" si="3"/>
        <v>31</v>
      </c>
      <c r="W17" s="19">
        <f t="shared" si="3"/>
        <v>33</v>
      </c>
      <c r="X17" s="19">
        <f t="shared" si="3"/>
        <v>31</v>
      </c>
      <c r="Y17" s="19">
        <f t="shared" si="3"/>
        <v>42</v>
      </c>
      <c r="Z17" s="19">
        <f t="shared" si="3"/>
        <v>0</v>
      </c>
      <c r="AA17" s="19">
        <f t="shared" si="3"/>
        <v>0</v>
      </c>
      <c r="AB17" s="19">
        <f t="shared" si="3"/>
        <v>3</v>
      </c>
      <c r="AC17" s="19">
        <f t="shared" si="3"/>
        <v>4</v>
      </c>
      <c r="AD17" s="19">
        <f t="shared" si="3"/>
        <v>3</v>
      </c>
      <c r="AE17" s="19">
        <f t="shared" si="3"/>
        <v>1</v>
      </c>
      <c r="AF17" s="5">
        <f t="shared" si="0"/>
        <v>358</v>
      </c>
      <c r="AG17" s="5">
        <f t="shared" si="1"/>
        <v>480</v>
      </c>
      <c r="AH17" s="5">
        <f t="shared" si="2"/>
        <v>838</v>
      </c>
      <c r="AI17" s="23"/>
      <c r="AJ17" s="23"/>
      <c r="AK17" s="23"/>
      <c r="AL17" s="23"/>
      <c r="AM17" s="23"/>
    </row>
    <row r="18" spans="1:39" s="13" customFormat="1" ht="26.25" customHeight="1">
      <c r="A18" s="24" t="s">
        <v>76</v>
      </c>
      <c r="B18" s="18" t="s">
        <v>91</v>
      </c>
      <c r="C18" s="18" t="s">
        <v>17</v>
      </c>
      <c r="D18" s="18">
        <v>1</v>
      </c>
      <c r="E18" s="18">
        <v>1</v>
      </c>
      <c r="F18" s="6">
        <v>2</v>
      </c>
      <c r="G18" s="6">
        <v>1</v>
      </c>
      <c r="H18" s="6">
        <v>3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13</v>
      </c>
      <c r="S18" s="6">
        <v>19</v>
      </c>
      <c r="T18" s="6">
        <v>0</v>
      </c>
      <c r="U18" s="6">
        <v>0</v>
      </c>
      <c r="V18" s="6">
        <v>161</v>
      </c>
      <c r="W18" s="6">
        <v>177</v>
      </c>
      <c r="X18" s="6">
        <v>6</v>
      </c>
      <c r="Y18" s="6">
        <v>8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5">
        <f t="shared" si="0"/>
        <v>186</v>
      </c>
      <c r="AG18" s="5">
        <f t="shared" si="1"/>
        <v>207</v>
      </c>
      <c r="AH18" s="5">
        <f t="shared" si="2"/>
        <v>393</v>
      </c>
      <c r="AI18" s="23"/>
      <c r="AJ18" s="23"/>
      <c r="AK18" s="23"/>
      <c r="AL18" s="23"/>
      <c r="AM18" s="23"/>
    </row>
    <row r="19" spans="1:39" s="13" customFormat="1" ht="26.25" customHeight="1">
      <c r="A19" s="24" t="s">
        <v>77</v>
      </c>
      <c r="B19" s="18" t="s">
        <v>91</v>
      </c>
      <c r="C19" s="18" t="s">
        <v>18</v>
      </c>
      <c r="D19" s="18">
        <v>1</v>
      </c>
      <c r="E19" s="18">
        <v>0</v>
      </c>
      <c r="F19" s="6">
        <v>0</v>
      </c>
      <c r="G19" s="6">
        <v>0</v>
      </c>
      <c r="H19" s="6">
        <v>0</v>
      </c>
      <c r="I19" s="6">
        <v>2</v>
      </c>
      <c r="J19" s="6">
        <v>1</v>
      </c>
      <c r="K19" s="6">
        <v>1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9</v>
      </c>
      <c r="S19" s="6">
        <v>8</v>
      </c>
      <c r="T19" s="6">
        <v>1</v>
      </c>
      <c r="U19" s="6">
        <v>0</v>
      </c>
      <c r="V19" s="6">
        <v>14</v>
      </c>
      <c r="W19" s="6">
        <v>19</v>
      </c>
      <c r="X19" s="6">
        <v>93</v>
      </c>
      <c r="Y19" s="6">
        <v>115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5">
        <f t="shared" si="0"/>
        <v>120</v>
      </c>
      <c r="AG19" s="5">
        <f t="shared" si="1"/>
        <v>145</v>
      </c>
      <c r="AH19" s="5">
        <f t="shared" si="2"/>
        <v>265</v>
      </c>
      <c r="AI19" s="23"/>
      <c r="AJ19" s="23"/>
      <c r="AK19" s="23"/>
      <c r="AL19" s="23"/>
      <c r="AM19" s="23"/>
    </row>
    <row r="20" spans="1:39" s="13" customFormat="1" ht="26.25" customHeight="1">
      <c r="A20" s="84" t="s">
        <v>92</v>
      </c>
      <c r="B20" s="18" t="s">
        <v>79</v>
      </c>
      <c r="C20" s="18" t="s">
        <v>139</v>
      </c>
      <c r="D20" s="18">
        <v>1</v>
      </c>
      <c r="E20" s="18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24</v>
      </c>
      <c r="S20" s="6">
        <v>14</v>
      </c>
      <c r="T20" s="6">
        <v>0</v>
      </c>
      <c r="U20" s="6">
        <v>0</v>
      </c>
      <c r="V20" s="6">
        <v>3</v>
      </c>
      <c r="W20" s="6">
        <v>2</v>
      </c>
      <c r="X20" s="6">
        <v>6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5">
        <f t="shared" si="0"/>
        <v>34</v>
      </c>
      <c r="AG20" s="5">
        <f t="shared" si="1"/>
        <v>17</v>
      </c>
      <c r="AH20" s="5">
        <f t="shared" si="2"/>
        <v>51</v>
      </c>
    </row>
    <row r="21" spans="1:39" s="13" customFormat="1" ht="26.25" customHeight="1">
      <c r="A21" s="84"/>
      <c r="B21" s="18" t="s">
        <v>78</v>
      </c>
      <c r="C21" s="18" t="s">
        <v>139</v>
      </c>
      <c r="D21" s="18">
        <v>0</v>
      </c>
      <c r="E21" s="18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24</v>
      </c>
      <c r="S21" s="6">
        <v>23</v>
      </c>
      <c r="T21" s="6">
        <v>0</v>
      </c>
      <c r="U21" s="6">
        <v>0</v>
      </c>
      <c r="V21" s="6">
        <v>0</v>
      </c>
      <c r="W21" s="6">
        <v>1</v>
      </c>
      <c r="X21" s="6">
        <v>2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5">
        <f t="shared" si="0"/>
        <v>26</v>
      </c>
      <c r="AG21" s="5">
        <f t="shared" si="1"/>
        <v>24</v>
      </c>
      <c r="AH21" s="5">
        <f t="shared" si="2"/>
        <v>50</v>
      </c>
    </row>
    <row r="22" spans="1:39" s="13" customFormat="1" ht="26.25" customHeight="1">
      <c r="A22" s="84"/>
      <c r="B22" s="18" t="s">
        <v>80</v>
      </c>
      <c r="C22" s="18" t="s">
        <v>139</v>
      </c>
      <c r="D22" s="18">
        <v>1</v>
      </c>
      <c r="E22" s="18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</v>
      </c>
      <c r="N22" s="6">
        <v>2</v>
      </c>
      <c r="O22" s="6">
        <v>0</v>
      </c>
      <c r="P22" s="6">
        <v>0</v>
      </c>
      <c r="Q22" s="6">
        <v>0</v>
      </c>
      <c r="R22" s="6">
        <v>52</v>
      </c>
      <c r="S22" s="6">
        <v>7</v>
      </c>
      <c r="T22" s="6">
        <v>0</v>
      </c>
      <c r="U22" s="6">
        <v>0</v>
      </c>
      <c r="V22" s="6">
        <v>2</v>
      </c>
      <c r="W22" s="6">
        <v>2</v>
      </c>
      <c r="X22" s="6">
        <v>1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5">
        <f t="shared" si="0"/>
        <v>58</v>
      </c>
      <c r="AG22" s="5">
        <f t="shared" si="1"/>
        <v>11</v>
      </c>
      <c r="AH22" s="5">
        <f t="shared" si="2"/>
        <v>69</v>
      </c>
    </row>
    <row r="23" spans="1:39" s="13" customFormat="1" ht="26.25" customHeight="1">
      <c r="A23" s="84"/>
      <c r="B23" s="15" t="s">
        <v>27</v>
      </c>
      <c r="C23" s="15" t="s">
        <v>139</v>
      </c>
      <c r="D23" s="19">
        <f>D22+D21+D20</f>
        <v>2</v>
      </c>
      <c r="E23" s="19">
        <f t="shared" ref="E23:AE23" si="4">E22+E21+E20</f>
        <v>1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19">
        <f t="shared" si="4"/>
        <v>0</v>
      </c>
      <c r="L23" s="19">
        <f t="shared" si="4"/>
        <v>0</v>
      </c>
      <c r="M23" s="19">
        <f t="shared" si="4"/>
        <v>1</v>
      </c>
      <c r="N23" s="19">
        <f t="shared" si="4"/>
        <v>2</v>
      </c>
      <c r="O23" s="19">
        <f t="shared" si="4"/>
        <v>0</v>
      </c>
      <c r="P23" s="19">
        <f t="shared" si="4"/>
        <v>0</v>
      </c>
      <c r="Q23" s="19">
        <f t="shared" si="4"/>
        <v>0</v>
      </c>
      <c r="R23" s="19">
        <f t="shared" si="4"/>
        <v>100</v>
      </c>
      <c r="S23" s="19">
        <f t="shared" si="4"/>
        <v>44</v>
      </c>
      <c r="T23" s="19">
        <f t="shared" si="4"/>
        <v>0</v>
      </c>
      <c r="U23" s="19">
        <f t="shared" si="4"/>
        <v>0</v>
      </c>
      <c r="V23" s="19">
        <f t="shared" si="4"/>
        <v>5</v>
      </c>
      <c r="W23" s="19">
        <f t="shared" si="4"/>
        <v>5</v>
      </c>
      <c r="X23" s="19">
        <f t="shared" si="4"/>
        <v>9</v>
      </c>
      <c r="Y23" s="19">
        <f t="shared" si="4"/>
        <v>1</v>
      </c>
      <c r="Z23" s="19">
        <f t="shared" si="4"/>
        <v>0</v>
      </c>
      <c r="AA23" s="19">
        <f t="shared" si="4"/>
        <v>0</v>
      </c>
      <c r="AB23" s="19">
        <f t="shared" si="4"/>
        <v>0</v>
      </c>
      <c r="AC23" s="19">
        <f t="shared" si="4"/>
        <v>0</v>
      </c>
      <c r="AD23" s="19">
        <f t="shared" si="4"/>
        <v>0</v>
      </c>
      <c r="AE23" s="19">
        <f t="shared" si="4"/>
        <v>0</v>
      </c>
      <c r="AF23" s="5">
        <f t="shared" si="0"/>
        <v>118</v>
      </c>
      <c r="AG23" s="5">
        <f t="shared" si="1"/>
        <v>52</v>
      </c>
      <c r="AH23" s="5">
        <f t="shared" si="2"/>
        <v>170</v>
      </c>
    </row>
    <row r="24" spans="1:39" s="13" customFormat="1" ht="26.25" customHeight="1">
      <c r="A24" s="84" t="s">
        <v>81</v>
      </c>
      <c r="B24" s="18" t="s">
        <v>93</v>
      </c>
      <c r="C24" s="18" t="s">
        <v>18</v>
      </c>
      <c r="D24" s="18">
        <v>0</v>
      </c>
      <c r="E24" s="18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4</v>
      </c>
      <c r="Y24" s="6">
        <v>7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5">
        <f t="shared" si="0"/>
        <v>4</v>
      </c>
      <c r="AG24" s="5">
        <f t="shared" si="1"/>
        <v>7</v>
      </c>
      <c r="AH24" s="5">
        <f t="shared" si="2"/>
        <v>11</v>
      </c>
    </row>
    <row r="25" spans="1:39" s="13" customFormat="1" ht="26.25" customHeight="1">
      <c r="A25" s="84"/>
      <c r="B25" s="18" t="s">
        <v>80</v>
      </c>
      <c r="C25" s="18" t="s">
        <v>18</v>
      </c>
      <c r="D25" s="18">
        <v>0</v>
      </c>
      <c r="E25" s="18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6</v>
      </c>
      <c r="S25" s="6">
        <v>4</v>
      </c>
      <c r="T25" s="6">
        <v>0</v>
      </c>
      <c r="U25" s="6">
        <v>0</v>
      </c>
      <c r="V25" s="6">
        <v>2</v>
      </c>
      <c r="W25" s="6">
        <v>4</v>
      </c>
      <c r="X25" s="6">
        <v>28</v>
      </c>
      <c r="Y25" s="6">
        <v>16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5">
        <f t="shared" si="0"/>
        <v>36</v>
      </c>
      <c r="AG25" s="5">
        <f t="shared" si="1"/>
        <v>24</v>
      </c>
      <c r="AH25" s="5">
        <f t="shared" si="2"/>
        <v>60</v>
      </c>
    </row>
    <row r="26" spans="1:39" s="13" customFormat="1" ht="26.25" customHeight="1">
      <c r="A26" s="84"/>
      <c r="B26" s="15" t="s">
        <v>56</v>
      </c>
      <c r="C26" s="15" t="s">
        <v>18</v>
      </c>
      <c r="D26" s="19">
        <f>D25+D24</f>
        <v>0</v>
      </c>
      <c r="E26" s="19">
        <f t="shared" ref="E26:AE26" si="5">E25+E24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19">
        <f t="shared" si="5"/>
        <v>0</v>
      </c>
      <c r="K26" s="19">
        <f t="shared" si="5"/>
        <v>0</v>
      </c>
      <c r="L26" s="19">
        <f t="shared" si="5"/>
        <v>0</v>
      </c>
      <c r="M26" s="19">
        <f t="shared" si="5"/>
        <v>0</v>
      </c>
      <c r="N26" s="19">
        <f t="shared" si="5"/>
        <v>0</v>
      </c>
      <c r="O26" s="19">
        <f t="shared" si="5"/>
        <v>0</v>
      </c>
      <c r="P26" s="19">
        <f t="shared" si="5"/>
        <v>0</v>
      </c>
      <c r="Q26" s="19">
        <f t="shared" si="5"/>
        <v>0</v>
      </c>
      <c r="R26" s="19">
        <f t="shared" si="5"/>
        <v>6</v>
      </c>
      <c r="S26" s="19">
        <f t="shared" si="5"/>
        <v>4</v>
      </c>
      <c r="T26" s="19">
        <f t="shared" si="5"/>
        <v>0</v>
      </c>
      <c r="U26" s="19">
        <f t="shared" si="5"/>
        <v>0</v>
      </c>
      <c r="V26" s="19">
        <f t="shared" si="5"/>
        <v>2</v>
      </c>
      <c r="W26" s="19">
        <f t="shared" si="5"/>
        <v>4</v>
      </c>
      <c r="X26" s="19">
        <f t="shared" si="5"/>
        <v>32</v>
      </c>
      <c r="Y26" s="19">
        <f t="shared" si="5"/>
        <v>23</v>
      </c>
      <c r="Z26" s="19">
        <f t="shared" si="5"/>
        <v>0</v>
      </c>
      <c r="AA26" s="19">
        <f t="shared" si="5"/>
        <v>0</v>
      </c>
      <c r="AB26" s="19">
        <f t="shared" si="5"/>
        <v>0</v>
      </c>
      <c r="AC26" s="19">
        <f t="shared" si="5"/>
        <v>0</v>
      </c>
      <c r="AD26" s="19">
        <f t="shared" si="5"/>
        <v>0</v>
      </c>
      <c r="AE26" s="19">
        <f t="shared" si="5"/>
        <v>0</v>
      </c>
      <c r="AF26" s="5">
        <f t="shared" si="0"/>
        <v>40</v>
      </c>
      <c r="AG26" s="5">
        <f t="shared" si="1"/>
        <v>31</v>
      </c>
      <c r="AH26" s="5">
        <f t="shared" si="2"/>
        <v>71</v>
      </c>
    </row>
    <row r="27" spans="1:39" s="13" customFormat="1">
      <c r="A27" s="85" t="s">
        <v>82</v>
      </c>
      <c r="B27" s="85"/>
      <c r="C27" s="18" t="s">
        <v>139</v>
      </c>
      <c r="D27" s="18">
        <v>1</v>
      </c>
      <c r="E27" s="18">
        <v>1</v>
      </c>
      <c r="F27" s="6">
        <v>0</v>
      </c>
      <c r="G27" s="6">
        <v>0</v>
      </c>
      <c r="H27" s="6">
        <v>2</v>
      </c>
      <c r="I27" s="6">
        <v>1</v>
      </c>
      <c r="J27" s="6">
        <v>0</v>
      </c>
      <c r="K27" s="6">
        <v>0</v>
      </c>
      <c r="L27" s="6">
        <v>0</v>
      </c>
      <c r="M27" s="6">
        <v>1</v>
      </c>
      <c r="N27" s="6">
        <v>0</v>
      </c>
      <c r="O27" s="6">
        <v>1</v>
      </c>
      <c r="P27" s="6">
        <v>1</v>
      </c>
      <c r="Q27" s="6">
        <v>0</v>
      </c>
      <c r="R27" s="6">
        <v>94</v>
      </c>
      <c r="S27" s="6">
        <v>29</v>
      </c>
      <c r="T27" s="6">
        <v>0</v>
      </c>
      <c r="U27" s="6">
        <v>0</v>
      </c>
      <c r="V27" s="6">
        <v>6</v>
      </c>
      <c r="W27" s="6">
        <v>4</v>
      </c>
      <c r="X27" s="6">
        <v>11</v>
      </c>
      <c r="Y27" s="6">
        <v>13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5">
        <f t="shared" si="0"/>
        <v>115</v>
      </c>
      <c r="AG27" s="5">
        <f t="shared" si="1"/>
        <v>50</v>
      </c>
      <c r="AH27" s="5">
        <f t="shared" si="2"/>
        <v>165</v>
      </c>
    </row>
    <row r="28" spans="1:39" s="13" customFormat="1">
      <c r="A28" s="85" t="s">
        <v>83</v>
      </c>
      <c r="B28" s="85"/>
      <c r="C28" s="18" t="s">
        <v>17</v>
      </c>
      <c r="D28" s="22">
        <v>1</v>
      </c>
      <c r="E28" s="22">
        <v>1</v>
      </c>
      <c r="F28" s="6">
        <v>0</v>
      </c>
      <c r="G28" s="6">
        <v>0</v>
      </c>
      <c r="H28" s="6">
        <v>1</v>
      </c>
      <c r="I28" s="6">
        <v>1</v>
      </c>
      <c r="J28" s="6">
        <v>1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9</v>
      </c>
      <c r="S28" s="6">
        <v>4</v>
      </c>
      <c r="T28" s="6">
        <v>0</v>
      </c>
      <c r="U28" s="6">
        <v>0</v>
      </c>
      <c r="V28" s="6">
        <v>75</v>
      </c>
      <c r="W28" s="6">
        <v>33</v>
      </c>
      <c r="X28" s="6">
        <v>9</v>
      </c>
      <c r="Y28" s="6">
        <v>8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5">
        <f t="shared" si="0"/>
        <v>96</v>
      </c>
      <c r="AG28" s="5">
        <f t="shared" si="1"/>
        <v>48</v>
      </c>
      <c r="AH28" s="5">
        <f t="shared" si="2"/>
        <v>144</v>
      </c>
    </row>
    <row r="29" spans="1:39" s="13" customFormat="1" ht="26.25" customHeight="1">
      <c r="A29" s="84" t="s">
        <v>84</v>
      </c>
      <c r="B29" s="18" t="s">
        <v>40</v>
      </c>
      <c r="C29" s="18" t="s">
        <v>139</v>
      </c>
      <c r="D29" s="20">
        <v>1</v>
      </c>
      <c r="E29" s="20">
        <v>1</v>
      </c>
      <c r="F29" s="6">
        <v>3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39</v>
      </c>
      <c r="S29" s="6">
        <v>165</v>
      </c>
      <c r="T29" s="6">
        <v>0</v>
      </c>
      <c r="U29" s="6">
        <v>0</v>
      </c>
      <c r="V29" s="6">
        <v>7</v>
      </c>
      <c r="W29" s="6">
        <v>8</v>
      </c>
      <c r="X29" s="6">
        <v>6</v>
      </c>
      <c r="Y29" s="6">
        <v>18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5">
        <f t="shared" si="0"/>
        <v>56</v>
      </c>
      <c r="AG29" s="5">
        <f t="shared" si="1"/>
        <v>193</v>
      </c>
      <c r="AH29" s="5">
        <f t="shared" si="2"/>
        <v>249</v>
      </c>
    </row>
    <row r="30" spans="1:39" s="13" customFormat="1" ht="26.25" customHeight="1">
      <c r="A30" s="84"/>
      <c r="B30" s="18" t="s">
        <v>94</v>
      </c>
      <c r="C30" s="18" t="s">
        <v>139</v>
      </c>
      <c r="D30" s="20">
        <v>0</v>
      </c>
      <c r="E30" s="20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110</v>
      </c>
      <c r="T30" s="6">
        <v>0</v>
      </c>
      <c r="U30" s="6">
        <v>0</v>
      </c>
      <c r="V30" s="6">
        <v>0</v>
      </c>
      <c r="W30" s="6">
        <v>25</v>
      </c>
      <c r="X30" s="6">
        <v>0</v>
      </c>
      <c r="Y30" s="6">
        <v>36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5">
        <f t="shared" si="0"/>
        <v>0</v>
      </c>
      <c r="AG30" s="5">
        <f t="shared" si="1"/>
        <v>172</v>
      </c>
      <c r="AH30" s="5">
        <f t="shared" si="2"/>
        <v>172</v>
      </c>
    </row>
    <row r="31" spans="1:39" s="13" customFormat="1" ht="26.25" customHeight="1">
      <c r="A31" s="84"/>
      <c r="B31" s="15" t="s">
        <v>0</v>
      </c>
      <c r="C31" s="15" t="s">
        <v>139</v>
      </c>
      <c r="D31" s="19">
        <f>D30+D29</f>
        <v>1</v>
      </c>
      <c r="E31" s="19">
        <f t="shared" ref="E31:AE31" si="6">E30+E29</f>
        <v>2</v>
      </c>
      <c r="F31" s="19">
        <f t="shared" si="6"/>
        <v>3</v>
      </c>
      <c r="G31" s="19">
        <f t="shared" si="6"/>
        <v>1</v>
      </c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19">
        <f t="shared" si="6"/>
        <v>0</v>
      </c>
      <c r="M31" s="19">
        <f t="shared" si="6"/>
        <v>0</v>
      </c>
      <c r="N31" s="19">
        <f t="shared" si="6"/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39</v>
      </c>
      <c r="S31" s="19">
        <f t="shared" si="6"/>
        <v>275</v>
      </c>
      <c r="T31" s="19">
        <f t="shared" si="6"/>
        <v>0</v>
      </c>
      <c r="U31" s="19">
        <f t="shared" si="6"/>
        <v>0</v>
      </c>
      <c r="V31" s="19">
        <f t="shared" si="6"/>
        <v>7</v>
      </c>
      <c r="W31" s="19">
        <f t="shared" si="6"/>
        <v>33</v>
      </c>
      <c r="X31" s="19">
        <f t="shared" si="6"/>
        <v>6</v>
      </c>
      <c r="Y31" s="19">
        <f t="shared" si="6"/>
        <v>54</v>
      </c>
      <c r="Z31" s="19">
        <f t="shared" si="6"/>
        <v>0</v>
      </c>
      <c r="AA31" s="19">
        <f t="shared" si="6"/>
        <v>0</v>
      </c>
      <c r="AB31" s="19">
        <f t="shared" si="6"/>
        <v>0</v>
      </c>
      <c r="AC31" s="19">
        <f t="shared" si="6"/>
        <v>0</v>
      </c>
      <c r="AD31" s="19">
        <f t="shared" si="6"/>
        <v>0</v>
      </c>
      <c r="AE31" s="19">
        <f t="shared" si="6"/>
        <v>0</v>
      </c>
      <c r="AF31" s="5">
        <f t="shared" si="0"/>
        <v>56</v>
      </c>
      <c r="AG31" s="5">
        <f t="shared" si="1"/>
        <v>365</v>
      </c>
      <c r="AH31" s="5">
        <f t="shared" si="2"/>
        <v>421</v>
      </c>
    </row>
    <row r="32" spans="1:39" s="13" customFormat="1" ht="26.25" customHeight="1">
      <c r="A32" s="15" t="s">
        <v>85</v>
      </c>
      <c r="B32" s="18" t="s">
        <v>40</v>
      </c>
      <c r="C32" s="18" t="s">
        <v>17</v>
      </c>
      <c r="D32" s="20">
        <v>1</v>
      </c>
      <c r="E32" s="20">
        <v>1</v>
      </c>
      <c r="F32" s="6">
        <v>1</v>
      </c>
      <c r="G32" s="6">
        <v>2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17</v>
      </c>
      <c r="S32" s="6">
        <v>24</v>
      </c>
      <c r="T32" s="6">
        <v>0</v>
      </c>
      <c r="U32" s="6">
        <v>0</v>
      </c>
      <c r="V32" s="6">
        <v>9</v>
      </c>
      <c r="W32" s="6">
        <v>12</v>
      </c>
      <c r="X32" s="6">
        <v>47</v>
      </c>
      <c r="Y32" s="6">
        <v>141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5">
        <f t="shared" si="0"/>
        <v>75</v>
      </c>
      <c r="AG32" s="5">
        <f t="shared" si="1"/>
        <v>180</v>
      </c>
      <c r="AH32" s="5">
        <f t="shared" si="2"/>
        <v>255</v>
      </c>
    </row>
    <row r="33" spans="1:39" s="13" customFormat="1" ht="26.25" customHeight="1">
      <c r="A33" s="24" t="s">
        <v>86</v>
      </c>
      <c r="B33" s="18" t="s">
        <v>40</v>
      </c>
      <c r="C33" s="18" t="s">
        <v>18</v>
      </c>
      <c r="D33" s="18">
        <v>1</v>
      </c>
      <c r="E33" s="18">
        <v>2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9</v>
      </c>
      <c r="S33" s="6">
        <v>12</v>
      </c>
      <c r="T33" s="6">
        <v>0</v>
      </c>
      <c r="U33" s="6">
        <v>0</v>
      </c>
      <c r="V33" s="6">
        <v>21</v>
      </c>
      <c r="W33" s="6">
        <v>91</v>
      </c>
      <c r="X33" s="6">
        <v>6</v>
      </c>
      <c r="Y33" s="6">
        <v>17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5">
        <f t="shared" si="0"/>
        <v>37</v>
      </c>
      <c r="AG33" s="5">
        <f t="shared" si="1"/>
        <v>122</v>
      </c>
      <c r="AH33" s="5">
        <f t="shared" si="2"/>
        <v>159</v>
      </c>
      <c r="AJ33" s="21"/>
      <c r="AK33" s="21"/>
      <c r="AL33" s="21"/>
      <c r="AM33" s="21"/>
    </row>
    <row r="34" spans="1:39" s="13" customFormat="1" ht="26.25" customHeight="1">
      <c r="A34" s="84" t="s">
        <v>0</v>
      </c>
      <c r="B34" s="15" t="s">
        <v>139</v>
      </c>
      <c r="C34" s="15" t="s">
        <v>139</v>
      </c>
      <c r="D34" s="7">
        <f>D31+D27+D23+D17+D12+D9+D10+D8</f>
        <v>10</v>
      </c>
      <c r="E34" s="7">
        <f t="shared" ref="E34:AE34" si="7">E31+E27+E23+E17+E12+E9+E10+E8</f>
        <v>7</v>
      </c>
      <c r="F34" s="7">
        <f t="shared" si="7"/>
        <v>6</v>
      </c>
      <c r="G34" s="7">
        <f t="shared" si="7"/>
        <v>3</v>
      </c>
      <c r="H34" s="7">
        <f t="shared" si="7"/>
        <v>3</v>
      </c>
      <c r="I34" s="7">
        <f t="shared" si="7"/>
        <v>3</v>
      </c>
      <c r="J34" s="7">
        <f t="shared" si="7"/>
        <v>5</v>
      </c>
      <c r="K34" s="7">
        <f t="shared" si="7"/>
        <v>3</v>
      </c>
      <c r="L34" s="7">
        <f t="shared" si="7"/>
        <v>4</v>
      </c>
      <c r="M34" s="7">
        <f t="shared" si="7"/>
        <v>6</v>
      </c>
      <c r="N34" s="7">
        <f t="shared" si="7"/>
        <v>6</v>
      </c>
      <c r="O34" s="7">
        <f t="shared" si="7"/>
        <v>4</v>
      </c>
      <c r="P34" s="7">
        <f t="shared" si="7"/>
        <v>4</v>
      </c>
      <c r="Q34" s="7">
        <f t="shared" si="7"/>
        <v>2</v>
      </c>
      <c r="R34" s="7">
        <f t="shared" si="7"/>
        <v>666</v>
      </c>
      <c r="S34" s="7">
        <f t="shared" si="7"/>
        <v>797</v>
      </c>
      <c r="T34" s="7">
        <f t="shared" si="7"/>
        <v>4</v>
      </c>
      <c r="U34" s="7">
        <f t="shared" si="7"/>
        <v>3</v>
      </c>
      <c r="V34" s="7">
        <f t="shared" si="7"/>
        <v>72</v>
      </c>
      <c r="W34" s="7">
        <f t="shared" si="7"/>
        <v>85</v>
      </c>
      <c r="X34" s="7">
        <f t="shared" si="7"/>
        <v>76</v>
      </c>
      <c r="Y34" s="7">
        <f t="shared" si="7"/>
        <v>123</v>
      </c>
      <c r="Z34" s="7">
        <f t="shared" si="7"/>
        <v>1</v>
      </c>
      <c r="AA34" s="7">
        <f t="shared" si="7"/>
        <v>0</v>
      </c>
      <c r="AB34" s="7">
        <f t="shared" si="7"/>
        <v>3</v>
      </c>
      <c r="AC34" s="7">
        <f t="shared" si="7"/>
        <v>4</v>
      </c>
      <c r="AD34" s="7">
        <f t="shared" si="7"/>
        <v>3</v>
      </c>
      <c r="AE34" s="7">
        <f t="shared" si="7"/>
        <v>1</v>
      </c>
      <c r="AF34" s="5">
        <f>AD34+AB34+Z34+X34+V34+T34+R34+P34+N34+L34+J34+H34+F34+D34</f>
        <v>863</v>
      </c>
      <c r="AG34" s="5">
        <f>AE34+AC34+AA34+Y34+W34+U34+S34+Q34+O34+M34+K34+I34+G34+E34</f>
        <v>1041</v>
      </c>
      <c r="AH34" s="5">
        <f t="shared" si="2"/>
        <v>1904</v>
      </c>
    </row>
    <row r="35" spans="1:39" s="13" customFormat="1" ht="26.25" customHeight="1">
      <c r="A35" s="84"/>
      <c r="B35" s="15" t="s">
        <v>17</v>
      </c>
      <c r="C35" s="15" t="s">
        <v>17</v>
      </c>
      <c r="D35" s="7">
        <f>D32+D28+D18+D11</f>
        <v>3</v>
      </c>
      <c r="E35" s="7">
        <f t="shared" ref="E35:AE35" si="8">E32+E28+E18+E11</f>
        <v>3</v>
      </c>
      <c r="F35" s="7">
        <f t="shared" si="8"/>
        <v>3</v>
      </c>
      <c r="G35" s="7">
        <f t="shared" si="8"/>
        <v>3</v>
      </c>
      <c r="H35" s="7">
        <f t="shared" si="8"/>
        <v>4</v>
      </c>
      <c r="I35" s="7">
        <f t="shared" si="8"/>
        <v>2</v>
      </c>
      <c r="J35" s="7">
        <f t="shared" si="8"/>
        <v>1</v>
      </c>
      <c r="K35" s="7">
        <f t="shared" si="8"/>
        <v>1</v>
      </c>
      <c r="L35" s="7">
        <f t="shared" si="8"/>
        <v>0</v>
      </c>
      <c r="M35" s="7">
        <f t="shared" si="8"/>
        <v>0</v>
      </c>
      <c r="N35" s="7">
        <f t="shared" si="8"/>
        <v>0</v>
      </c>
      <c r="O35" s="7">
        <f t="shared" si="8"/>
        <v>0</v>
      </c>
      <c r="P35" s="7">
        <f t="shared" si="8"/>
        <v>0</v>
      </c>
      <c r="Q35" s="7">
        <f t="shared" si="8"/>
        <v>0</v>
      </c>
      <c r="R35" s="7">
        <f t="shared" si="8"/>
        <v>42</v>
      </c>
      <c r="S35" s="7">
        <f t="shared" si="8"/>
        <v>49</v>
      </c>
      <c r="T35" s="7">
        <f t="shared" si="8"/>
        <v>0</v>
      </c>
      <c r="U35" s="7">
        <f t="shared" si="8"/>
        <v>0</v>
      </c>
      <c r="V35" s="7">
        <f t="shared" si="8"/>
        <v>255</v>
      </c>
      <c r="W35" s="7">
        <f t="shared" si="8"/>
        <v>230</v>
      </c>
      <c r="X35" s="7">
        <f t="shared" si="8"/>
        <v>63</v>
      </c>
      <c r="Y35" s="7">
        <f t="shared" si="8"/>
        <v>160</v>
      </c>
      <c r="Z35" s="7">
        <f t="shared" si="8"/>
        <v>0</v>
      </c>
      <c r="AA35" s="7">
        <f t="shared" si="8"/>
        <v>0</v>
      </c>
      <c r="AB35" s="7">
        <f t="shared" si="8"/>
        <v>0</v>
      </c>
      <c r="AC35" s="7">
        <f t="shared" si="8"/>
        <v>0</v>
      </c>
      <c r="AD35" s="7">
        <f t="shared" si="8"/>
        <v>0</v>
      </c>
      <c r="AE35" s="7">
        <f t="shared" si="8"/>
        <v>0</v>
      </c>
      <c r="AF35" s="5">
        <f t="shared" ref="AF35:AF37" si="9">AD35+AB35+Z35+X35+V35+T35+R35+P35+N35+L35+J35+H35+F35+D35</f>
        <v>371</v>
      </c>
      <c r="AG35" s="5">
        <f t="shared" ref="AG35:AG37" si="10">AE35+AC35+AA35+Y35+W35+U35+S35+Q35+O35+M35+K35+I35+G35+E35</f>
        <v>448</v>
      </c>
      <c r="AH35" s="5">
        <f t="shared" ref="AH35:AH37" si="11">AG35+AF35</f>
        <v>819</v>
      </c>
    </row>
    <row r="36" spans="1:39" s="13" customFormat="1" ht="26.25" customHeight="1">
      <c r="A36" s="84"/>
      <c r="B36" s="15" t="s">
        <v>18</v>
      </c>
      <c r="C36" s="15" t="s">
        <v>18</v>
      </c>
      <c r="D36" s="7">
        <f>D33+D26+D19</f>
        <v>2</v>
      </c>
      <c r="E36" s="7">
        <f t="shared" ref="E36:AE36" si="12">E33+E26+E19</f>
        <v>2</v>
      </c>
      <c r="F36" s="7">
        <f t="shared" si="12"/>
        <v>0</v>
      </c>
      <c r="G36" s="7">
        <f t="shared" si="12"/>
        <v>0</v>
      </c>
      <c r="H36" s="7">
        <f t="shared" si="12"/>
        <v>0</v>
      </c>
      <c r="I36" s="7">
        <f t="shared" si="12"/>
        <v>2</v>
      </c>
      <c r="J36" s="7">
        <f t="shared" si="12"/>
        <v>1</v>
      </c>
      <c r="K36" s="7">
        <f t="shared" si="12"/>
        <v>1</v>
      </c>
      <c r="L36" s="7">
        <f t="shared" si="12"/>
        <v>1</v>
      </c>
      <c r="M36" s="7">
        <f t="shared" si="12"/>
        <v>0</v>
      </c>
      <c r="N36" s="7">
        <f t="shared" si="12"/>
        <v>0</v>
      </c>
      <c r="O36" s="7">
        <f t="shared" si="12"/>
        <v>0</v>
      </c>
      <c r="P36" s="7">
        <f t="shared" si="12"/>
        <v>0</v>
      </c>
      <c r="Q36" s="7">
        <f t="shared" si="12"/>
        <v>0</v>
      </c>
      <c r="R36" s="7">
        <f t="shared" si="12"/>
        <v>24</v>
      </c>
      <c r="S36" s="7">
        <f t="shared" si="12"/>
        <v>24</v>
      </c>
      <c r="T36" s="7">
        <f t="shared" si="12"/>
        <v>1</v>
      </c>
      <c r="U36" s="7">
        <f t="shared" si="12"/>
        <v>0</v>
      </c>
      <c r="V36" s="7">
        <f t="shared" si="12"/>
        <v>37</v>
      </c>
      <c r="W36" s="7">
        <f t="shared" si="12"/>
        <v>114</v>
      </c>
      <c r="X36" s="7">
        <f t="shared" si="12"/>
        <v>131</v>
      </c>
      <c r="Y36" s="7">
        <f t="shared" si="12"/>
        <v>155</v>
      </c>
      <c r="Z36" s="7">
        <f t="shared" si="12"/>
        <v>0</v>
      </c>
      <c r="AA36" s="7">
        <f t="shared" si="12"/>
        <v>0</v>
      </c>
      <c r="AB36" s="7">
        <f t="shared" si="12"/>
        <v>0</v>
      </c>
      <c r="AC36" s="7">
        <f t="shared" si="12"/>
        <v>0</v>
      </c>
      <c r="AD36" s="7">
        <f t="shared" si="12"/>
        <v>0</v>
      </c>
      <c r="AE36" s="7">
        <f t="shared" si="12"/>
        <v>0</v>
      </c>
      <c r="AF36" s="5">
        <f t="shared" si="9"/>
        <v>197</v>
      </c>
      <c r="AG36" s="5">
        <f t="shared" si="10"/>
        <v>298</v>
      </c>
      <c r="AH36" s="5">
        <f t="shared" si="11"/>
        <v>495</v>
      </c>
    </row>
    <row r="37" spans="1:39" s="13" customFormat="1">
      <c r="A37" s="80" t="s">
        <v>96</v>
      </c>
      <c r="B37" s="81"/>
      <c r="C37" s="82"/>
      <c r="D37" s="5">
        <f>D36+D35+D34</f>
        <v>15</v>
      </c>
      <c r="E37" s="5">
        <f t="shared" ref="E37:AE37" si="13">E36+E35+E34</f>
        <v>12</v>
      </c>
      <c r="F37" s="5">
        <f t="shared" si="13"/>
        <v>9</v>
      </c>
      <c r="G37" s="5">
        <f t="shared" si="13"/>
        <v>6</v>
      </c>
      <c r="H37" s="5">
        <f t="shared" si="13"/>
        <v>7</v>
      </c>
      <c r="I37" s="5">
        <f t="shared" si="13"/>
        <v>7</v>
      </c>
      <c r="J37" s="5">
        <f t="shared" si="13"/>
        <v>7</v>
      </c>
      <c r="K37" s="5">
        <f t="shared" si="13"/>
        <v>5</v>
      </c>
      <c r="L37" s="5">
        <f t="shared" si="13"/>
        <v>5</v>
      </c>
      <c r="M37" s="5">
        <f t="shared" si="13"/>
        <v>6</v>
      </c>
      <c r="N37" s="5">
        <f t="shared" si="13"/>
        <v>6</v>
      </c>
      <c r="O37" s="5">
        <f t="shared" si="13"/>
        <v>4</v>
      </c>
      <c r="P37" s="5">
        <f t="shared" si="13"/>
        <v>4</v>
      </c>
      <c r="Q37" s="5">
        <f t="shared" si="13"/>
        <v>2</v>
      </c>
      <c r="R37" s="5">
        <f t="shared" si="13"/>
        <v>732</v>
      </c>
      <c r="S37" s="5">
        <f t="shared" si="13"/>
        <v>870</v>
      </c>
      <c r="T37" s="5">
        <f t="shared" si="13"/>
        <v>5</v>
      </c>
      <c r="U37" s="5">
        <f t="shared" si="13"/>
        <v>3</v>
      </c>
      <c r="V37" s="5">
        <f t="shared" si="13"/>
        <v>364</v>
      </c>
      <c r="W37" s="5">
        <f t="shared" si="13"/>
        <v>429</v>
      </c>
      <c r="X37" s="5">
        <f t="shared" si="13"/>
        <v>270</v>
      </c>
      <c r="Y37" s="5">
        <f t="shared" si="13"/>
        <v>438</v>
      </c>
      <c r="Z37" s="5">
        <f t="shared" si="13"/>
        <v>1</v>
      </c>
      <c r="AA37" s="5">
        <f t="shared" si="13"/>
        <v>0</v>
      </c>
      <c r="AB37" s="5">
        <f t="shared" si="13"/>
        <v>3</v>
      </c>
      <c r="AC37" s="5">
        <f t="shared" si="13"/>
        <v>4</v>
      </c>
      <c r="AD37" s="5">
        <f t="shared" si="13"/>
        <v>3</v>
      </c>
      <c r="AE37" s="5">
        <f t="shared" si="13"/>
        <v>1</v>
      </c>
      <c r="AF37" s="5">
        <f t="shared" si="9"/>
        <v>1431</v>
      </c>
      <c r="AG37" s="5">
        <f t="shared" si="10"/>
        <v>1787</v>
      </c>
      <c r="AH37" s="5">
        <f t="shared" si="11"/>
        <v>3218</v>
      </c>
    </row>
    <row r="38" spans="1:39" s="11" customFormat="1" ht="27" customHeight="1">
      <c r="A38" s="17"/>
    </row>
    <row r="39" spans="1:39" s="11" customFormat="1" ht="27" customHeight="1">
      <c r="A39" s="17"/>
    </row>
    <row r="40" spans="1:39" ht="27" customHeight="1"/>
    <row r="42" spans="1:39" s="11" customFormat="1" ht="15">
      <c r="A42" s="17"/>
    </row>
    <row r="43" spans="1:39" s="11" customFormat="1">
      <c r="A43" s="86" t="s">
        <v>150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</row>
    <row r="44" spans="1:39" s="11" customFormat="1">
      <c r="A44" s="76" t="s">
        <v>60</v>
      </c>
      <c r="B44" s="76"/>
      <c r="C44" s="76" t="s">
        <v>138</v>
      </c>
      <c r="D44" s="76" t="s">
        <v>10</v>
      </c>
      <c r="E44" s="76"/>
      <c r="F44" s="76" t="s">
        <v>127</v>
      </c>
      <c r="G44" s="76"/>
      <c r="H44" s="76" t="s">
        <v>11</v>
      </c>
      <c r="I44" s="76"/>
      <c r="J44" s="76" t="s">
        <v>12</v>
      </c>
      <c r="K44" s="76"/>
      <c r="L44" s="76" t="s">
        <v>13</v>
      </c>
      <c r="M44" s="76"/>
      <c r="N44" s="76" t="s">
        <v>14</v>
      </c>
      <c r="O44" s="76"/>
      <c r="P44" s="76" t="s">
        <v>15</v>
      </c>
      <c r="Q44" s="76"/>
      <c r="R44" s="76" t="s">
        <v>16</v>
      </c>
      <c r="S44" s="76"/>
      <c r="T44" s="76" t="s">
        <v>87</v>
      </c>
      <c r="U44" s="76"/>
      <c r="V44" s="76" t="s">
        <v>17</v>
      </c>
      <c r="W44" s="76"/>
      <c r="X44" s="76" t="s">
        <v>48</v>
      </c>
      <c r="Y44" s="76"/>
      <c r="Z44" s="76" t="s">
        <v>19</v>
      </c>
      <c r="AA44" s="76"/>
      <c r="AB44" s="76" t="s">
        <v>20</v>
      </c>
      <c r="AC44" s="76"/>
      <c r="AD44" s="76" t="s">
        <v>21</v>
      </c>
      <c r="AE44" s="76"/>
      <c r="AF44" s="76" t="s">
        <v>0</v>
      </c>
      <c r="AG44" s="76"/>
      <c r="AH44" s="76"/>
    </row>
    <row r="45" spans="1:39" s="11" customFormat="1" ht="26.25" customHeight="1">
      <c r="A45" s="76"/>
      <c r="B45" s="76"/>
      <c r="C45" s="76"/>
      <c r="D45" s="5" t="s">
        <v>1</v>
      </c>
      <c r="E45" s="5" t="s">
        <v>64</v>
      </c>
      <c r="F45" s="5" t="s">
        <v>1</v>
      </c>
      <c r="G45" s="5" t="s">
        <v>64</v>
      </c>
      <c r="H45" s="5" t="s">
        <v>1</v>
      </c>
      <c r="I45" s="5" t="s">
        <v>64</v>
      </c>
      <c r="J45" s="5" t="s">
        <v>1</v>
      </c>
      <c r="K45" s="5" t="s">
        <v>64</v>
      </c>
      <c r="L45" s="5" t="s">
        <v>1</v>
      </c>
      <c r="M45" s="5" t="s">
        <v>64</v>
      </c>
      <c r="N45" s="5" t="s">
        <v>1</v>
      </c>
      <c r="O45" s="5" t="s">
        <v>64</v>
      </c>
      <c r="P45" s="5" t="s">
        <v>1</v>
      </c>
      <c r="Q45" s="5" t="s">
        <v>64</v>
      </c>
      <c r="R45" s="5" t="s">
        <v>1</v>
      </c>
      <c r="S45" s="5" t="s">
        <v>64</v>
      </c>
      <c r="T45" s="5" t="s">
        <v>1</v>
      </c>
      <c r="U45" s="5" t="s">
        <v>64</v>
      </c>
      <c r="V45" s="5" t="s">
        <v>1</v>
      </c>
      <c r="W45" s="5" t="s">
        <v>64</v>
      </c>
      <c r="X45" s="5" t="s">
        <v>1</v>
      </c>
      <c r="Y45" s="5" t="s">
        <v>64</v>
      </c>
      <c r="Z45" s="5" t="s">
        <v>1</v>
      </c>
      <c r="AA45" s="5" t="s">
        <v>64</v>
      </c>
      <c r="AB45" s="5" t="s">
        <v>1</v>
      </c>
      <c r="AC45" s="5" t="s">
        <v>64</v>
      </c>
      <c r="AD45" s="5" t="s">
        <v>1</v>
      </c>
      <c r="AE45" s="5" t="s">
        <v>64</v>
      </c>
      <c r="AF45" s="5" t="s">
        <v>1</v>
      </c>
      <c r="AG45" s="5" t="s">
        <v>64</v>
      </c>
      <c r="AH45" s="5" t="s">
        <v>88</v>
      </c>
    </row>
    <row r="46" spans="1:39" s="11" customFormat="1" ht="26.25" customHeight="1">
      <c r="A46" s="85" t="s">
        <v>67</v>
      </c>
      <c r="B46" s="85"/>
      <c r="C46" s="18" t="s">
        <v>139</v>
      </c>
      <c r="D46" s="18">
        <v>0</v>
      </c>
      <c r="E46" s="18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3</v>
      </c>
      <c r="S46" s="6">
        <v>2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5">
        <f>AD46+AB46+Z46+X46+V46+T46+R46+P46+N46+L46+J46+H46+F46+D46</f>
        <v>3</v>
      </c>
      <c r="AG46" s="5">
        <f>AE46+AC46+AA46+Y46+W46+U46+S46+Q46+O46+M46+K46+I46+G46+E46</f>
        <v>2</v>
      </c>
      <c r="AH46" s="5">
        <f>AG46+AF46</f>
        <v>5</v>
      </c>
    </row>
    <row r="47" spans="1:39" s="11" customFormat="1" ht="111">
      <c r="A47" s="19" t="s">
        <v>70</v>
      </c>
      <c r="B47" s="18" t="s">
        <v>66</v>
      </c>
      <c r="C47" s="18" t="s">
        <v>139</v>
      </c>
      <c r="D47" s="20">
        <v>0</v>
      </c>
      <c r="E47" s="20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5">
        <f t="shared" ref="AF47:AF75" si="14">AD47+AB47+Z47+X47+V47+T47+R47+P47+N47+L47+J47+H47+F47+D47</f>
        <v>1</v>
      </c>
      <c r="AG47" s="5">
        <f t="shared" ref="AG47:AG75" si="15">AE47+AC47+AA47+Y47+W47+U47+S47+Q47+O47+M47+K47+I47+G47+E47</f>
        <v>0</v>
      </c>
      <c r="AH47" s="5">
        <f t="shared" ref="AH47:AH75" si="16">AG47+AF47</f>
        <v>1</v>
      </c>
    </row>
    <row r="48" spans="1:39" s="11" customFormat="1" ht="26.25" customHeight="1">
      <c r="A48" s="83" t="s">
        <v>89</v>
      </c>
      <c r="B48" s="83"/>
      <c r="C48" s="22" t="s">
        <v>139</v>
      </c>
      <c r="D48" s="18">
        <v>0</v>
      </c>
      <c r="E48" s="18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11</v>
      </c>
      <c r="S48" s="6">
        <v>5</v>
      </c>
      <c r="T48" s="6">
        <v>0</v>
      </c>
      <c r="U48" s="6">
        <v>0</v>
      </c>
      <c r="V48" s="6">
        <v>0</v>
      </c>
      <c r="W48" s="6">
        <v>0</v>
      </c>
      <c r="X48" s="6">
        <v>1</v>
      </c>
      <c r="Y48" s="6">
        <v>1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5">
        <f t="shared" si="14"/>
        <v>12</v>
      </c>
      <c r="AG48" s="5">
        <f t="shared" si="15"/>
        <v>6</v>
      </c>
      <c r="AH48" s="5">
        <f t="shared" si="16"/>
        <v>18</v>
      </c>
    </row>
    <row r="49" spans="1:34" s="11" customFormat="1" ht="26.25" customHeight="1">
      <c r="A49" s="83" t="s">
        <v>72</v>
      </c>
      <c r="B49" s="83"/>
      <c r="C49" s="22" t="s">
        <v>17</v>
      </c>
      <c r="D49" s="18">
        <v>0</v>
      </c>
      <c r="E49" s="18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3</v>
      </c>
      <c r="W49" s="6">
        <v>1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5">
        <f t="shared" si="14"/>
        <v>3</v>
      </c>
      <c r="AG49" s="5">
        <f t="shared" si="15"/>
        <v>1</v>
      </c>
      <c r="AH49" s="5">
        <f t="shared" si="16"/>
        <v>4</v>
      </c>
    </row>
    <row r="50" spans="1:34" s="11" customFormat="1" ht="26.25" customHeight="1">
      <c r="A50" s="83" t="s">
        <v>73</v>
      </c>
      <c r="B50" s="83"/>
      <c r="C50" s="22" t="s">
        <v>139</v>
      </c>
      <c r="D50" s="18">
        <v>0</v>
      </c>
      <c r="E50" s="18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5</v>
      </c>
      <c r="S50" s="6">
        <v>2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5">
        <f t="shared" si="14"/>
        <v>5</v>
      </c>
      <c r="AG50" s="5">
        <f t="shared" si="15"/>
        <v>2</v>
      </c>
      <c r="AH50" s="5">
        <f t="shared" si="16"/>
        <v>7</v>
      </c>
    </row>
    <row r="51" spans="1:34" s="11" customFormat="1">
      <c r="A51" s="84" t="s">
        <v>90</v>
      </c>
      <c r="B51" s="18" t="s">
        <v>24</v>
      </c>
      <c r="C51" s="18" t="s">
        <v>139</v>
      </c>
      <c r="D51" s="18">
        <v>0</v>
      </c>
      <c r="E51" s="18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18</v>
      </c>
      <c r="S51" s="6">
        <v>23</v>
      </c>
      <c r="T51" s="6">
        <v>0</v>
      </c>
      <c r="U51" s="6">
        <v>0</v>
      </c>
      <c r="V51" s="6">
        <v>0</v>
      </c>
      <c r="W51" s="6">
        <v>0</v>
      </c>
      <c r="X51" s="6">
        <v>1</v>
      </c>
      <c r="Y51" s="6">
        <v>2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5">
        <f t="shared" si="14"/>
        <v>19</v>
      </c>
      <c r="AG51" s="5">
        <f t="shared" si="15"/>
        <v>25</v>
      </c>
      <c r="AH51" s="5">
        <f t="shared" si="16"/>
        <v>44</v>
      </c>
    </row>
    <row r="52" spans="1:34" s="11" customFormat="1" ht="26.25" customHeight="1">
      <c r="A52" s="84"/>
      <c r="B52" s="18" t="s">
        <v>74</v>
      </c>
      <c r="C52" s="18" t="s">
        <v>139</v>
      </c>
      <c r="D52" s="18">
        <v>0</v>
      </c>
      <c r="E52" s="18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13</v>
      </c>
      <c r="S52" s="6">
        <v>20</v>
      </c>
      <c r="T52" s="6">
        <v>0</v>
      </c>
      <c r="U52" s="6">
        <v>0</v>
      </c>
      <c r="V52" s="6">
        <v>1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5">
        <f t="shared" si="14"/>
        <v>14</v>
      </c>
      <c r="AG52" s="5">
        <f t="shared" si="15"/>
        <v>21</v>
      </c>
      <c r="AH52" s="5">
        <f t="shared" si="16"/>
        <v>35</v>
      </c>
    </row>
    <row r="53" spans="1:34" s="11" customFormat="1" ht="26.25" customHeight="1">
      <c r="A53" s="84"/>
      <c r="B53" s="18" t="s">
        <v>55</v>
      </c>
      <c r="C53" s="18" t="s">
        <v>139</v>
      </c>
      <c r="D53" s="18">
        <v>0</v>
      </c>
      <c r="E53" s="18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7</v>
      </c>
      <c r="S53" s="6">
        <v>11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5">
        <f t="shared" si="14"/>
        <v>7</v>
      </c>
      <c r="AG53" s="5">
        <f t="shared" si="15"/>
        <v>11</v>
      </c>
      <c r="AH53" s="5">
        <f t="shared" si="16"/>
        <v>18</v>
      </c>
    </row>
    <row r="54" spans="1:34" s="11" customFormat="1" ht="26.25" customHeight="1">
      <c r="A54" s="84"/>
      <c r="B54" s="18" t="s">
        <v>75</v>
      </c>
      <c r="C54" s="18" t="s">
        <v>139</v>
      </c>
      <c r="D54" s="18">
        <v>0</v>
      </c>
      <c r="E54" s="18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13</v>
      </c>
      <c r="S54" s="6">
        <v>9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5">
        <f t="shared" si="14"/>
        <v>13</v>
      </c>
      <c r="AG54" s="5">
        <f t="shared" si="15"/>
        <v>9</v>
      </c>
      <c r="AH54" s="5">
        <f t="shared" si="16"/>
        <v>22</v>
      </c>
    </row>
    <row r="55" spans="1:34" s="11" customFormat="1" ht="26.25" customHeight="1">
      <c r="A55" s="84"/>
      <c r="B55" s="15" t="s">
        <v>45</v>
      </c>
      <c r="C55" s="15" t="s">
        <v>139</v>
      </c>
      <c r="D55" s="19">
        <f>D54+D53+D52+D51</f>
        <v>0</v>
      </c>
      <c r="E55" s="19">
        <f t="shared" ref="E55:AE55" si="17">E54+E53+E52+E51</f>
        <v>0</v>
      </c>
      <c r="F55" s="19">
        <f t="shared" si="17"/>
        <v>0</v>
      </c>
      <c r="G55" s="19">
        <f t="shared" si="17"/>
        <v>0</v>
      </c>
      <c r="H55" s="19">
        <f t="shared" si="17"/>
        <v>0</v>
      </c>
      <c r="I55" s="19">
        <f t="shared" si="17"/>
        <v>0</v>
      </c>
      <c r="J55" s="19">
        <f t="shared" si="17"/>
        <v>0</v>
      </c>
      <c r="K55" s="19">
        <f t="shared" si="17"/>
        <v>0</v>
      </c>
      <c r="L55" s="19">
        <f t="shared" si="17"/>
        <v>0</v>
      </c>
      <c r="M55" s="19">
        <f t="shared" si="17"/>
        <v>0</v>
      </c>
      <c r="N55" s="19">
        <f t="shared" si="17"/>
        <v>0</v>
      </c>
      <c r="O55" s="19">
        <f t="shared" si="17"/>
        <v>0</v>
      </c>
      <c r="P55" s="19">
        <f t="shared" si="17"/>
        <v>0</v>
      </c>
      <c r="Q55" s="19">
        <f t="shared" si="17"/>
        <v>0</v>
      </c>
      <c r="R55" s="19">
        <f t="shared" si="17"/>
        <v>51</v>
      </c>
      <c r="S55" s="19">
        <f t="shared" si="17"/>
        <v>63</v>
      </c>
      <c r="T55" s="19">
        <f t="shared" si="17"/>
        <v>0</v>
      </c>
      <c r="U55" s="19">
        <f t="shared" si="17"/>
        <v>0</v>
      </c>
      <c r="V55" s="19">
        <f t="shared" si="17"/>
        <v>1</v>
      </c>
      <c r="W55" s="19">
        <f t="shared" si="17"/>
        <v>1</v>
      </c>
      <c r="X55" s="19">
        <f t="shared" si="17"/>
        <v>1</v>
      </c>
      <c r="Y55" s="19">
        <f t="shared" si="17"/>
        <v>2</v>
      </c>
      <c r="Z55" s="19">
        <f t="shared" si="17"/>
        <v>0</v>
      </c>
      <c r="AA55" s="19">
        <f t="shared" si="17"/>
        <v>0</v>
      </c>
      <c r="AB55" s="19">
        <f t="shared" si="17"/>
        <v>0</v>
      </c>
      <c r="AC55" s="19">
        <f t="shared" si="17"/>
        <v>0</v>
      </c>
      <c r="AD55" s="19">
        <f t="shared" si="17"/>
        <v>0</v>
      </c>
      <c r="AE55" s="19">
        <f t="shared" si="17"/>
        <v>0</v>
      </c>
      <c r="AF55" s="5">
        <f t="shared" si="14"/>
        <v>53</v>
      </c>
      <c r="AG55" s="5">
        <f t="shared" si="15"/>
        <v>66</v>
      </c>
      <c r="AH55" s="5">
        <f t="shared" si="16"/>
        <v>119</v>
      </c>
    </row>
    <row r="56" spans="1:34" s="11" customFormat="1" ht="26.25" customHeight="1">
      <c r="A56" s="24" t="s">
        <v>76</v>
      </c>
      <c r="B56" s="18" t="s">
        <v>91</v>
      </c>
      <c r="C56" s="18" t="s">
        <v>17</v>
      </c>
      <c r="D56" s="18">
        <v>0</v>
      </c>
      <c r="E56" s="18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26</v>
      </c>
      <c r="W56" s="6">
        <v>36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5">
        <f t="shared" si="14"/>
        <v>26</v>
      </c>
      <c r="AG56" s="5">
        <f t="shared" si="15"/>
        <v>36</v>
      </c>
      <c r="AH56" s="5">
        <f t="shared" si="16"/>
        <v>62</v>
      </c>
    </row>
    <row r="57" spans="1:34" s="11" customFormat="1" ht="26.25" customHeight="1">
      <c r="A57" s="24" t="s">
        <v>77</v>
      </c>
      <c r="B57" s="18" t="s">
        <v>91</v>
      </c>
      <c r="C57" s="18" t="s">
        <v>18</v>
      </c>
      <c r="D57" s="18">
        <v>0</v>
      </c>
      <c r="E57" s="18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19</v>
      </c>
      <c r="Y57" s="6">
        <v>26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5">
        <f t="shared" si="14"/>
        <v>19</v>
      </c>
      <c r="AG57" s="5">
        <f t="shared" si="15"/>
        <v>26</v>
      </c>
      <c r="AH57" s="5">
        <f t="shared" si="16"/>
        <v>45</v>
      </c>
    </row>
    <row r="58" spans="1:34" s="11" customFormat="1" ht="26.25" customHeight="1">
      <c r="A58" s="84" t="s">
        <v>92</v>
      </c>
      <c r="B58" s="18" t="s">
        <v>79</v>
      </c>
      <c r="C58" s="18" t="s">
        <v>139</v>
      </c>
      <c r="D58" s="18">
        <v>0</v>
      </c>
      <c r="E58" s="18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7</v>
      </c>
      <c r="S58" s="6">
        <v>5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5">
        <f t="shared" si="14"/>
        <v>7</v>
      </c>
      <c r="AG58" s="5">
        <f t="shared" si="15"/>
        <v>5</v>
      </c>
      <c r="AH58" s="5">
        <f t="shared" si="16"/>
        <v>12</v>
      </c>
    </row>
    <row r="59" spans="1:34" s="11" customFormat="1" ht="26.25" customHeight="1">
      <c r="A59" s="84"/>
      <c r="B59" s="18" t="s">
        <v>78</v>
      </c>
      <c r="C59" s="18" t="s">
        <v>139</v>
      </c>
      <c r="D59" s="18">
        <v>0</v>
      </c>
      <c r="E59" s="18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4</v>
      </c>
      <c r="S59" s="6">
        <v>3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5">
        <f t="shared" si="14"/>
        <v>4</v>
      </c>
      <c r="AG59" s="5">
        <f t="shared" si="15"/>
        <v>3</v>
      </c>
      <c r="AH59" s="5">
        <f t="shared" si="16"/>
        <v>7</v>
      </c>
    </row>
    <row r="60" spans="1:34" s="11" customFormat="1" ht="26.25" customHeight="1">
      <c r="A60" s="84"/>
      <c r="B60" s="18" t="s">
        <v>80</v>
      </c>
      <c r="C60" s="18" t="s">
        <v>139</v>
      </c>
      <c r="D60" s="18">
        <v>0</v>
      </c>
      <c r="E60" s="18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12</v>
      </c>
      <c r="S60" s="6">
        <v>3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5">
        <f t="shared" si="14"/>
        <v>12</v>
      </c>
      <c r="AG60" s="5">
        <f t="shared" si="15"/>
        <v>3</v>
      </c>
      <c r="AH60" s="5">
        <f t="shared" si="16"/>
        <v>15</v>
      </c>
    </row>
    <row r="61" spans="1:34" s="11" customFormat="1" ht="26.25" customHeight="1">
      <c r="A61" s="84"/>
      <c r="B61" s="15" t="s">
        <v>27</v>
      </c>
      <c r="C61" s="15" t="s">
        <v>139</v>
      </c>
      <c r="D61" s="19">
        <f>D60+D59+D58</f>
        <v>0</v>
      </c>
      <c r="E61" s="19">
        <f t="shared" ref="E61:AE61" si="18">E60+E59+E58</f>
        <v>0</v>
      </c>
      <c r="F61" s="19">
        <f t="shared" si="18"/>
        <v>0</v>
      </c>
      <c r="G61" s="19">
        <f t="shared" si="18"/>
        <v>0</v>
      </c>
      <c r="H61" s="19">
        <f t="shared" si="18"/>
        <v>0</v>
      </c>
      <c r="I61" s="19">
        <f t="shared" si="18"/>
        <v>0</v>
      </c>
      <c r="J61" s="19">
        <f t="shared" si="18"/>
        <v>0</v>
      </c>
      <c r="K61" s="19">
        <f t="shared" si="18"/>
        <v>0</v>
      </c>
      <c r="L61" s="19">
        <f t="shared" si="18"/>
        <v>0</v>
      </c>
      <c r="M61" s="19">
        <f t="shared" si="18"/>
        <v>0</v>
      </c>
      <c r="N61" s="19">
        <f t="shared" si="18"/>
        <v>0</v>
      </c>
      <c r="O61" s="19">
        <f t="shared" si="18"/>
        <v>0</v>
      </c>
      <c r="P61" s="19">
        <f t="shared" si="18"/>
        <v>0</v>
      </c>
      <c r="Q61" s="19">
        <f t="shared" si="18"/>
        <v>0</v>
      </c>
      <c r="R61" s="19">
        <f t="shared" si="18"/>
        <v>23</v>
      </c>
      <c r="S61" s="19">
        <f t="shared" si="18"/>
        <v>11</v>
      </c>
      <c r="T61" s="19">
        <f t="shared" si="18"/>
        <v>0</v>
      </c>
      <c r="U61" s="19">
        <f t="shared" si="18"/>
        <v>0</v>
      </c>
      <c r="V61" s="19">
        <f t="shared" si="18"/>
        <v>0</v>
      </c>
      <c r="W61" s="19">
        <f t="shared" si="18"/>
        <v>0</v>
      </c>
      <c r="X61" s="19">
        <f t="shared" si="18"/>
        <v>0</v>
      </c>
      <c r="Y61" s="19">
        <f t="shared" si="18"/>
        <v>0</v>
      </c>
      <c r="Z61" s="19">
        <f t="shared" si="18"/>
        <v>0</v>
      </c>
      <c r="AA61" s="19">
        <f t="shared" si="18"/>
        <v>0</v>
      </c>
      <c r="AB61" s="19">
        <f t="shared" si="18"/>
        <v>0</v>
      </c>
      <c r="AC61" s="19">
        <f t="shared" si="18"/>
        <v>0</v>
      </c>
      <c r="AD61" s="19">
        <f t="shared" si="18"/>
        <v>0</v>
      </c>
      <c r="AE61" s="19">
        <f t="shared" si="18"/>
        <v>0</v>
      </c>
      <c r="AF61" s="5">
        <f t="shared" si="14"/>
        <v>23</v>
      </c>
      <c r="AG61" s="5">
        <f t="shared" si="15"/>
        <v>11</v>
      </c>
      <c r="AH61" s="5">
        <f t="shared" si="16"/>
        <v>34</v>
      </c>
    </row>
    <row r="62" spans="1:34" s="11" customFormat="1" ht="55.5">
      <c r="A62" s="84" t="s">
        <v>81</v>
      </c>
      <c r="B62" s="18" t="s">
        <v>93</v>
      </c>
      <c r="C62" s="18" t="s">
        <v>18</v>
      </c>
      <c r="D62" s="18">
        <v>0</v>
      </c>
      <c r="E62" s="18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1</v>
      </c>
      <c r="Y62" s="6">
        <v>2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5">
        <f t="shared" si="14"/>
        <v>1</v>
      </c>
      <c r="AG62" s="5">
        <f t="shared" si="15"/>
        <v>2</v>
      </c>
      <c r="AH62" s="5">
        <f t="shared" si="16"/>
        <v>3</v>
      </c>
    </row>
    <row r="63" spans="1:34" s="11" customFormat="1" ht="26.25" customHeight="1">
      <c r="A63" s="84"/>
      <c r="B63" s="18" t="s">
        <v>80</v>
      </c>
      <c r="C63" s="18" t="s">
        <v>18</v>
      </c>
      <c r="D63" s="18">
        <v>0</v>
      </c>
      <c r="E63" s="18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3</v>
      </c>
      <c r="Y63" s="6">
        <v>2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5">
        <f t="shared" si="14"/>
        <v>3</v>
      </c>
      <c r="AG63" s="5">
        <f t="shared" si="15"/>
        <v>2</v>
      </c>
      <c r="AH63" s="5">
        <f t="shared" si="16"/>
        <v>5</v>
      </c>
    </row>
    <row r="64" spans="1:34" s="11" customFormat="1" ht="26.25" customHeight="1">
      <c r="A64" s="84"/>
      <c r="B64" s="15" t="s">
        <v>56</v>
      </c>
      <c r="C64" s="15" t="s">
        <v>18</v>
      </c>
      <c r="D64" s="19">
        <f>D63+D62</f>
        <v>0</v>
      </c>
      <c r="E64" s="19">
        <f t="shared" ref="E64:AE64" si="19">E63+E62</f>
        <v>0</v>
      </c>
      <c r="F64" s="19">
        <f t="shared" si="19"/>
        <v>0</v>
      </c>
      <c r="G64" s="19">
        <f t="shared" si="19"/>
        <v>0</v>
      </c>
      <c r="H64" s="19">
        <f t="shared" si="19"/>
        <v>0</v>
      </c>
      <c r="I64" s="19">
        <f t="shared" si="19"/>
        <v>0</v>
      </c>
      <c r="J64" s="19">
        <f t="shared" si="19"/>
        <v>0</v>
      </c>
      <c r="K64" s="19">
        <f t="shared" si="19"/>
        <v>0</v>
      </c>
      <c r="L64" s="19">
        <f t="shared" si="19"/>
        <v>0</v>
      </c>
      <c r="M64" s="19">
        <f t="shared" si="19"/>
        <v>0</v>
      </c>
      <c r="N64" s="19">
        <f t="shared" si="19"/>
        <v>0</v>
      </c>
      <c r="O64" s="19">
        <f t="shared" si="19"/>
        <v>0</v>
      </c>
      <c r="P64" s="19">
        <f t="shared" si="19"/>
        <v>0</v>
      </c>
      <c r="Q64" s="19">
        <f t="shared" si="19"/>
        <v>0</v>
      </c>
      <c r="R64" s="19">
        <f t="shared" si="19"/>
        <v>0</v>
      </c>
      <c r="S64" s="19">
        <f t="shared" si="19"/>
        <v>0</v>
      </c>
      <c r="T64" s="19">
        <f t="shared" si="19"/>
        <v>0</v>
      </c>
      <c r="U64" s="19">
        <f t="shared" si="19"/>
        <v>0</v>
      </c>
      <c r="V64" s="19">
        <f t="shared" si="19"/>
        <v>0</v>
      </c>
      <c r="W64" s="19">
        <f t="shared" si="19"/>
        <v>0</v>
      </c>
      <c r="X64" s="19">
        <f t="shared" si="19"/>
        <v>4</v>
      </c>
      <c r="Y64" s="19">
        <f t="shared" si="19"/>
        <v>4</v>
      </c>
      <c r="Z64" s="19">
        <f t="shared" si="19"/>
        <v>0</v>
      </c>
      <c r="AA64" s="19">
        <f t="shared" si="19"/>
        <v>0</v>
      </c>
      <c r="AB64" s="19">
        <f t="shared" si="19"/>
        <v>0</v>
      </c>
      <c r="AC64" s="19">
        <f t="shared" si="19"/>
        <v>0</v>
      </c>
      <c r="AD64" s="19">
        <f t="shared" si="19"/>
        <v>0</v>
      </c>
      <c r="AE64" s="19">
        <f t="shared" si="19"/>
        <v>0</v>
      </c>
      <c r="AF64" s="5">
        <f t="shared" si="14"/>
        <v>4</v>
      </c>
      <c r="AG64" s="5">
        <f t="shared" si="15"/>
        <v>4</v>
      </c>
      <c r="AH64" s="5">
        <f t="shared" si="16"/>
        <v>8</v>
      </c>
    </row>
    <row r="65" spans="1:34" s="11" customFormat="1" ht="26.25" customHeight="1">
      <c r="A65" s="85" t="s">
        <v>82</v>
      </c>
      <c r="B65" s="85"/>
      <c r="C65" s="18" t="s">
        <v>139</v>
      </c>
      <c r="D65" s="18">
        <v>0</v>
      </c>
      <c r="E65" s="18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30</v>
      </c>
      <c r="S65" s="6">
        <v>8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1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5">
        <f t="shared" si="14"/>
        <v>31</v>
      </c>
      <c r="AG65" s="5">
        <f t="shared" si="15"/>
        <v>9</v>
      </c>
      <c r="AH65" s="5">
        <f t="shared" si="16"/>
        <v>40</v>
      </c>
    </row>
    <row r="66" spans="1:34" s="11" customFormat="1">
      <c r="A66" s="85" t="s">
        <v>83</v>
      </c>
      <c r="B66" s="85"/>
      <c r="C66" s="18" t="s">
        <v>17</v>
      </c>
      <c r="D66" s="22">
        <v>0</v>
      </c>
      <c r="E66" s="22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23</v>
      </c>
      <c r="W66" s="6">
        <v>14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5">
        <f t="shared" si="14"/>
        <v>23</v>
      </c>
      <c r="AG66" s="5">
        <f t="shared" si="15"/>
        <v>14</v>
      </c>
      <c r="AH66" s="5">
        <f t="shared" si="16"/>
        <v>37</v>
      </c>
    </row>
    <row r="67" spans="1:34" s="11" customFormat="1" ht="26.25" customHeight="1">
      <c r="A67" s="84" t="s">
        <v>84</v>
      </c>
      <c r="B67" s="18" t="s">
        <v>40</v>
      </c>
      <c r="C67" s="18" t="s">
        <v>139</v>
      </c>
      <c r="D67" s="20">
        <v>0</v>
      </c>
      <c r="E67" s="20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12</v>
      </c>
      <c r="S67" s="6">
        <v>30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5">
        <f t="shared" si="14"/>
        <v>12</v>
      </c>
      <c r="AG67" s="5">
        <f t="shared" si="15"/>
        <v>30</v>
      </c>
      <c r="AH67" s="5">
        <f t="shared" si="16"/>
        <v>42</v>
      </c>
    </row>
    <row r="68" spans="1:34" s="11" customFormat="1" ht="26.25" customHeight="1">
      <c r="A68" s="84"/>
      <c r="B68" s="18" t="s">
        <v>94</v>
      </c>
      <c r="C68" s="18" t="s">
        <v>139</v>
      </c>
      <c r="D68" s="20">
        <v>0</v>
      </c>
      <c r="E68" s="20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17</v>
      </c>
      <c r="T68" s="6">
        <v>0</v>
      </c>
      <c r="U68" s="6">
        <v>0</v>
      </c>
      <c r="V68" s="6">
        <v>0</v>
      </c>
      <c r="W68" s="6">
        <v>1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5">
        <f t="shared" si="14"/>
        <v>0</v>
      </c>
      <c r="AG68" s="5">
        <f t="shared" si="15"/>
        <v>18</v>
      </c>
      <c r="AH68" s="5">
        <f t="shared" si="16"/>
        <v>18</v>
      </c>
    </row>
    <row r="69" spans="1:34" s="11" customFormat="1" ht="26.25" customHeight="1">
      <c r="A69" s="84"/>
      <c r="B69" s="15" t="s">
        <v>0</v>
      </c>
      <c r="C69" s="15" t="s">
        <v>139</v>
      </c>
      <c r="D69" s="19">
        <f>D68+D67</f>
        <v>0</v>
      </c>
      <c r="E69" s="19">
        <f t="shared" ref="E69:AE69" si="20">E68+E67</f>
        <v>0</v>
      </c>
      <c r="F69" s="19">
        <f t="shared" si="20"/>
        <v>0</v>
      </c>
      <c r="G69" s="19">
        <f t="shared" si="20"/>
        <v>0</v>
      </c>
      <c r="H69" s="19">
        <f t="shared" si="20"/>
        <v>0</v>
      </c>
      <c r="I69" s="19">
        <f t="shared" si="20"/>
        <v>0</v>
      </c>
      <c r="J69" s="19">
        <f t="shared" si="20"/>
        <v>0</v>
      </c>
      <c r="K69" s="19">
        <f t="shared" si="20"/>
        <v>0</v>
      </c>
      <c r="L69" s="19">
        <f t="shared" si="20"/>
        <v>0</v>
      </c>
      <c r="M69" s="19">
        <f t="shared" si="20"/>
        <v>0</v>
      </c>
      <c r="N69" s="19">
        <f t="shared" si="20"/>
        <v>0</v>
      </c>
      <c r="O69" s="19">
        <f t="shared" si="20"/>
        <v>0</v>
      </c>
      <c r="P69" s="19">
        <f t="shared" si="20"/>
        <v>0</v>
      </c>
      <c r="Q69" s="19">
        <f t="shared" si="20"/>
        <v>0</v>
      </c>
      <c r="R69" s="19">
        <f t="shared" si="20"/>
        <v>12</v>
      </c>
      <c r="S69" s="19">
        <f t="shared" si="20"/>
        <v>47</v>
      </c>
      <c r="T69" s="19">
        <f t="shared" si="20"/>
        <v>0</v>
      </c>
      <c r="U69" s="19">
        <f t="shared" si="20"/>
        <v>0</v>
      </c>
      <c r="V69" s="19">
        <f t="shared" si="20"/>
        <v>0</v>
      </c>
      <c r="W69" s="19">
        <f t="shared" si="20"/>
        <v>1</v>
      </c>
      <c r="X69" s="19">
        <f t="shared" si="20"/>
        <v>0</v>
      </c>
      <c r="Y69" s="19">
        <f t="shared" si="20"/>
        <v>0</v>
      </c>
      <c r="Z69" s="19">
        <f t="shared" si="20"/>
        <v>0</v>
      </c>
      <c r="AA69" s="19">
        <f t="shared" si="20"/>
        <v>0</v>
      </c>
      <c r="AB69" s="19">
        <f t="shared" si="20"/>
        <v>0</v>
      </c>
      <c r="AC69" s="19">
        <f t="shared" si="20"/>
        <v>0</v>
      </c>
      <c r="AD69" s="19">
        <f t="shared" si="20"/>
        <v>0</v>
      </c>
      <c r="AE69" s="19">
        <f t="shared" si="20"/>
        <v>0</v>
      </c>
      <c r="AF69" s="5">
        <f t="shared" si="14"/>
        <v>12</v>
      </c>
      <c r="AG69" s="5">
        <f t="shared" si="15"/>
        <v>48</v>
      </c>
      <c r="AH69" s="5">
        <f t="shared" si="16"/>
        <v>60</v>
      </c>
    </row>
    <row r="70" spans="1:34" s="11" customFormat="1" ht="26.25" customHeight="1">
      <c r="A70" s="15" t="s">
        <v>85</v>
      </c>
      <c r="B70" s="18" t="s">
        <v>40</v>
      </c>
      <c r="C70" s="18" t="s">
        <v>17</v>
      </c>
      <c r="D70" s="20">
        <v>0</v>
      </c>
      <c r="E70" s="20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18</v>
      </c>
      <c r="W70" s="6">
        <v>21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5">
        <f t="shared" si="14"/>
        <v>18</v>
      </c>
      <c r="AG70" s="5">
        <f t="shared" si="15"/>
        <v>21</v>
      </c>
      <c r="AH70" s="5">
        <f t="shared" si="16"/>
        <v>39</v>
      </c>
    </row>
    <row r="71" spans="1:34" s="11" customFormat="1" ht="83.25">
      <c r="A71" s="24" t="s">
        <v>86</v>
      </c>
      <c r="B71" s="18" t="s">
        <v>40</v>
      </c>
      <c r="C71" s="18" t="s">
        <v>18</v>
      </c>
      <c r="D71" s="18">
        <v>0</v>
      </c>
      <c r="E71" s="18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1</v>
      </c>
      <c r="S71" s="6">
        <v>2</v>
      </c>
      <c r="T71" s="6">
        <v>0</v>
      </c>
      <c r="U71" s="6">
        <v>0</v>
      </c>
      <c r="V71" s="6">
        <v>0</v>
      </c>
      <c r="W71" s="6">
        <v>0</v>
      </c>
      <c r="X71" s="6">
        <v>8</v>
      </c>
      <c r="Y71" s="6">
        <v>25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5">
        <f t="shared" si="14"/>
        <v>9</v>
      </c>
      <c r="AG71" s="5">
        <f t="shared" si="15"/>
        <v>27</v>
      </c>
      <c r="AH71" s="5">
        <f t="shared" si="16"/>
        <v>36</v>
      </c>
    </row>
    <row r="72" spans="1:34" s="11" customFormat="1">
      <c r="A72" s="84" t="s">
        <v>0</v>
      </c>
      <c r="B72" s="15" t="s">
        <v>139</v>
      </c>
      <c r="C72" s="15" t="s">
        <v>139</v>
      </c>
      <c r="D72" s="7">
        <f>D69+D65+D61+D55+D50+D48+D47+D46</f>
        <v>0</v>
      </c>
      <c r="E72" s="7">
        <f t="shared" ref="E72:AE72" si="21">E69+E65+E61+E55+E50+E48+E47+E46</f>
        <v>0</v>
      </c>
      <c r="F72" s="7">
        <f t="shared" si="21"/>
        <v>0</v>
      </c>
      <c r="G72" s="7">
        <f t="shared" si="21"/>
        <v>0</v>
      </c>
      <c r="H72" s="7">
        <f t="shared" si="21"/>
        <v>0</v>
      </c>
      <c r="I72" s="7">
        <f t="shared" si="21"/>
        <v>0</v>
      </c>
      <c r="J72" s="7">
        <f t="shared" si="21"/>
        <v>0</v>
      </c>
      <c r="K72" s="7">
        <f t="shared" si="21"/>
        <v>0</v>
      </c>
      <c r="L72" s="7">
        <f t="shared" si="21"/>
        <v>0</v>
      </c>
      <c r="M72" s="7">
        <f t="shared" si="21"/>
        <v>0</v>
      </c>
      <c r="N72" s="7">
        <f t="shared" si="21"/>
        <v>0</v>
      </c>
      <c r="O72" s="7">
        <f t="shared" si="21"/>
        <v>0</v>
      </c>
      <c r="P72" s="7">
        <f t="shared" si="21"/>
        <v>0</v>
      </c>
      <c r="Q72" s="7">
        <f t="shared" si="21"/>
        <v>0</v>
      </c>
      <c r="R72" s="7">
        <f t="shared" si="21"/>
        <v>136</v>
      </c>
      <c r="S72" s="7">
        <f t="shared" si="21"/>
        <v>138</v>
      </c>
      <c r="T72" s="7">
        <f t="shared" si="21"/>
        <v>0</v>
      </c>
      <c r="U72" s="7">
        <f t="shared" si="21"/>
        <v>0</v>
      </c>
      <c r="V72" s="7">
        <f t="shared" si="21"/>
        <v>1</v>
      </c>
      <c r="W72" s="7">
        <f t="shared" si="21"/>
        <v>2</v>
      </c>
      <c r="X72" s="7">
        <f t="shared" si="21"/>
        <v>3</v>
      </c>
      <c r="Y72" s="7">
        <f t="shared" si="21"/>
        <v>4</v>
      </c>
      <c r="Z72" s="7">
        <f t="shared" si="21"/>
        <v>0</v>
      </c>
      <c r="AA72" s="7">
        <f t="shared" si="21"/>
        <v>0</v>
      </c>
      <c r="AB72" s="7">
        <f t="shared" si="21"/>
        <v>0</v>
      </c>
      <c r="AC72" s="7">
        <f t="shared" si="21"/>
        <v>0</v>
      </c>
      <c r="AD72" s="7">
        <f t="shared" si="21"/>
        <v>0</v>
      </c>
      <c r="AE72" s="7">
        <f t="shared" si="21"/>
        <v>0</v>
      </c>
      <c r="AF72" s="5">
        <f t="shared" si="14"/>
        <v>140</v>
      </c>
      <c r="AG72" s="5">
        <f t="shared" si="15"/>
        <v>144</v>
      </c>
      <c r="AH72" s="5">
        <f t="shared" si="16"/>
        <v>284</v>
      </c>
    </row>
    <row r="73" spans="1:34" s="11" customFormat="1">
      <c r="A73" s="84"/>
      <c r="B73" s="15" t="s">
        <v>17</v>
      </c>
      <c r="C73" s="15" t="s">
        <v>17</v>
      </c>
      <c r="D73" s="7">
        <f>D66+D56+D49+D70</f>
        <v>0</v>
      </c>
      <c r="E73" s="7">
        <f t="shared" ref="E73:AE73" si="22">E66+E56+E49+E70</f>
        <v>0</v>
      </c>
      <c r="F73" s="7">
        <f t="shared" si="22"/>
        <v>0</v>
      </c>
      <c r="G73" s="7">
        <f t="shared" si="22"/>
        <v>0</v>
      </c>
      <c r="H73" s="7">
        <f t="shared" si="22"/>
        <v>0</v>
      </c>
      <c r="I73" s="7">
        <f t="shared" si="22"/>
        <v>0</v>
      </c>
      <c r="J73" s="7">
        <f t="shared" si="22"/>
        <v>0</v>
      </c>
      <c r="K73" s="7">
        <f t="shared" si="22"/>
        <v>0</v>
      </c>
      <c r="L73" s="7">
        <f t="shared" si="22"/>
        <v>0</v>
      </c>
      <c r="M73" s="7">
        <f t="shared" si="22"/>
        <v>0</v>
      </c>
      <c r="N73" s="7">
        <f t="shared" si="22"/>
        <v>0</v>
      </c>
      <c r="O73" s="7">
        <f t="shared" si="22"/>
        <v>0</v>
      </c>
      <c r="P73" s="7">
        <f t="shared" si="22"/>
        <v>0</v>
      </c>
      <c r="Q73" s="7">
        <f t="shared" si="22"/>
        <v>0</v>
      </c>
      <c r="R73" s="7">
        <f t="shared" si="22"/>
        <v>0</v>
      </c>
      <c r="S73" s="7">
        <f t="shared" si="22"/>
        <v>0</v>
      </c>
      <c r="T73" s="7">
        <f t="shared" si="22"/>
        <v>0</v>
      </c>
      <c r="U73" s="7">
        <f t="shared" si="22"/>
        <v>0</v>
      </c>
      <c r="V73" s="7">
        <f t="shared" si="22"/>
        <v>70</v>
      </c>
      <c r="W73" s="7">
        <f t="shared" si="22"/>
        <v>72</v>
      </c>
      <c r="X73" s="7">
        <f t="shared" si="22"/>
        <v>0</v>
      </c>
      <c r="Y73" s="7">
        <f t="shared" si="22"/>
        <v>0</v>
      </c>
      <c r="Z73" s="7">
        <f t="shared" si="22"/>
        <v>0</v>
      </c>
      <c r="AA73" s="7">
        <f t="shared" si="22"/>
        <v>0</v>
      </c>
      <c r="AB73" s="7">
        <f t="shared" si="22"/>
        <v>0</v>
      </c>
      <c r="AC73" s="7">
        <f t="shared" si="22"/>
        <v>0</v>
      </c>
      <c r="AD73" s="7">
        <f t="shared" si="22"/>
        <v>0</v>
      </c>
      <c r="AE73" s="7">
        <f t="shared" si="22"/>
        <v>0</v>
      </c>
      <c r="AF73" s="5">
        <f t="shared" si="14"/>
        <v>70</v>
      </c>
      <c r="AG73" s="5">
        <f t="shared" si="15"/>
        <v>72</v>
      </c>
      <c r="AH73" s="5">
        <f t="shared" si="16"/>
        <v>142</v>
      </c>
    </row>
    <row r="74" spans="1:34" s="11" customFormat="1">
      <c r="A74" s="84"/>
      <c r="B74" s="15" t="s">
        <v>18</v>
      </c>
      <c r="C74" s="15" t="s">
        <v>18</v>
      </c>
      <c r="D74" s="7">
        <f>D64+D57+D71</f>
        <v>0</v>
      </c>
      <c r="E74" s="7">
        <f t="shared" ref="E74:AE74" si="23">E64+E57+E71</f>
        <v>0</v>
      </c>
      <c r="F74" s="7">
        <f t="shared" si="23"/>
        <v>0</v>
      </c>
      <c r="G74" s="7">
        <f t="shared" si="23"/>
        <v>0</v>
      </c>
      <c r="H74" s="7">
        <f t="shared" si="23"/>
        <v>0</v>
      </c>
      <c r="I74" s="7">
        <f t="shared" si="23"/>
        <v>0</v>
      </c>
      <c r="J74" s="7">
        <f t="shared" si="23"/>
        <v>0</v>
      </c>
      <c r="K74" s="7">
        <f t="shared" si="23"/>
        <v>0</v>
      </c>
      <c r="L74" s="7">
        <f t="shared" si="23"/>
        <v>0</v>
      </c>
      <c r="M74" s="7">
        <f t="shared" si="23"/>
        <v>0</v>
      </c>
      <c r="N74" s="7">
        <f t="shared" si="23"/>
        <v>0</v>
      </c>
      <c r="O74" s="7">
        <f t="shared" si="23"/>
        <v>0</v>
      </c>
      <c r="P74" s="7">
        <f t="shared" si="23"/>
        <v>0</v>
      </c>
      <c r="Q74" s="7">
        <f t="shared" si="23"/>
        <v>0</v>
      </c>
      <c r="R74" s="7">
        <f t="shared" si="23"/>
        <v>1</v>
      </c>
      <c r="S74" s="7">
        <f t="shared" si="23"/>
        <v>2</v>
      </c>
      <c r="T74" s="7">
        <f t="shared" si="23"/>
        <v>0</v>
      </c>
      <c r="U74" s="7">
        <f t="shared" si="23"/>
        <v>0</v>
      </c>
      <c r="V74" s="7">
        <f t="shared" si="23"/>
        <v>0</v>
      </c>
      <c r="W74" s="7">
        <f t="shared" si="23"/>
        <v>0</v>
      </c>
      <c r="X74" s="7">
        <f t="shared" si="23"/>
        <v>31</v>
      </c>
      <c r="Y74" s="7">
        <f t="shared" si="23"/>
        <v>55</v>
      </c>
      <c r="Z74" s="7">
        <f t="shared" si="23"/>
        <v>0</v>
      </c>
      <c r="AA74" s="7">
        <f t="shared" si="23"/>
        <v>0</v>
      </c>
      <c r="AB74" s="7">
        <f t="shared" si="23"/>
        <v>0</v>
      </c>
      <c r="AC74" s="7">
        <f t="shared" si="23"/>
        <v>0</v>
      </c>
      <c r="AD74" s="7">
        <f t="shared" si="23"/>
        <v>0</v>
      </c>
      <c r="AE74" s="7">
        <f t="shared" si="23"/>
        <v>0</v>
      </c>
      <c r="AF74" s="5">
        <f t="shared" si="14"/>
        <v>32</v>
      </c>
      <c r="AG74" s="5">
        <f t="shared" si="15"/>
        <v>57</v>
      </c>
      <c r="AH74" s="5">
        <f t="shared" si="16"/>
        <v>89</v>
      </c>
    </row>
    <row r="75" spans="1:34" s="11" customFormat="1">
      <c r="A75" s="80" t="s">
        <v>96</v>
      </c>
      <c r="B75" s="81"/>
      <c r="C75" s="82"/>
      <c r="D75" s="5">
        <f>D74+D73+D72</f>
        <v>0</v>
      </c>
      <c r="E75" s="5">
        <f t="shared" ref="E75:AE75" si="24">E74+E73+E72</f>
        <v>0</v>
      </c>
      <c r="F75" s="5">
        <f t="shared" si="24"/>
        <v>0</v>
      </c>
      <c r="G75" s="5">
        <f t="shared" si="24"/>
        <v>0</v>
      </c>
      <c r="H75" s="5">
        <f t="shared" si="24"/>
        <v>0</v>
      </c>
      <c r="I75" s="5">
        <f t="shared" si="24"/>
        <v>0</v>
      </c>
      <c r="J75" s="5">
        <f t="shared" si="24"/>
        <v>0</v>
      </c>
      <c r="K75" s="5">
        <f t="shared" si="24"/>
        <v>0</v>
      </c>
      <c r="L75" s="5">
        <f t="shared" si="24"/>
        <v>0</v>
      </c>
      <c r="M75" s="5">
        <f t="shared" si="24"/>
        <v>0</v>
      </c>
      <c r="N75" s="5">
        <f t="shared" si="24"/>
        <v>0</v>
      </c>
      <c r="O75" s="5">
        <f t="shared" si="24"/>
        <v>0</v>
      </c>
      <c r="P75" s="5">
        <f t="shared" si="24"/>
        <v>0</v>
      </c>
      <c r="Q75" s="5">
        <f t="shared" si="24"/>
        <v>0</v>
      </c>
      <c r="R75" s="5">
        <f t="shared" si="24"/>
        <v>137</v>
      </c>
      <c r="S75" s="5">
        <f t="shared" si="24"/>
        <v>140</v>
      </c>
      <c r="T75" s="5">
        <f t="shared" si="24"/>
        <v>0</v>
      </c>
      <c r="U75" s="5">
        <f t="shared" si="24"/>
        <v>0</v>
      </c>
      <c r="V75" s="5">
        <f t="shared" si="24"/>
        <v>71</v>
      </c>
      <c r="W75" s="5">
        <f t="shared" si="24"/>
        <v>74</v>
      </c>
      <c r="X75" s="5">
        <f t="shared" si="24"/>
        <v>34</v>
      </c>
      <c r="Y75" s="5">
        <f t="shared" si="24"/>
        <v>59</v>
      </c>
      <c r="Z75" s="5">
        <f t="shared" si="24"/>
        <v>0</v>
      </c>
      <c r="AA75" s="5">
        <f t="shared" si="24"/>
        <v>0</v>
      </c>
      <c r="AB75" s="5">
        <f t="shared" si="24"/>
        <v>0</v>
      </c>
      <c r="AC75" s="5">
        <f t="shared" si="24"/>
        <v>0</v>
      </c>
      <c r="AD75" s="5">
        <f t="shared" si="24"/>
        <v>0</v>
      </c>
      <c r="AE75" s="5">
        <f t="shared" si="24"/>
        <v>0</v>
      </c>
      <c r="AF75" s="5">
        <f t="shared" si="14"/>
        <v>242</v>
      </c>
      <c r="AG75" s="5">
        <f t="shared" si="15"/>
        <v>273</v>
      </c>
      <c r="AH75" s="5">
        <f t="shared" si="16"/>
        <v>515</v>
      </c>
    </row>
    <row r="76" spans="1:34" s="11" customFormat="1" ht="15"/>
    <row r="77" spans="1:34" s="11" customFormat="1" ht="15"/>
    <row r="78" spans="1:34" s="11" customFormat="1" ht="26.25" customHeight="1"/>
    <row r="79" spans="1:34" s="13" customFormat="1" ht="26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s="13" customFormat="1" ht="26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s="13" customFormat="1" ht="26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s="13" customFormat="1" ht="26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s="13" customFormat="1" ht="26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s="13" customForma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s="13" customForma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13" customForma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s="13" customFormat="1" ht="26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s="13" customFormat="1" ht="26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s="13" customFormat="1" ht="26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s="13" customFormat="1" ht="26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s="13" customFormat="1" ht="26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s="13" customFormat="1" ht="26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s="13" customFormat="1" ht="26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s="13" customFormat="1" ht="26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s="13" customForma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s="13" customForma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s="13" customForma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s="13" customFormat="1" ht="26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s="13" customFormat="1" ht="26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s="13" customForma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s="13" customFormat="1" ht="26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s="13" customForma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s="13" customForma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s="13" customFormat="1" ht="26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s="13" customFormat="1" ht="26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s="13" customFormat="1" ht="26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s="13" customFormat="1" ht="26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s="13" customForma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s="13" customForma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s="13" customForma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s="13" customFormat="1" ht="26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s="13" customFormat="1" ht="26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s="13" customFormat="1" ht="26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s="13" customForma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s="13" customForma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s="13" customFormat="1" ht="26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s="11" customFormat="1" ht="15"/>
    <row r="118" spans="1:34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</sheetData>
  <mergeCells count="60">
    <mergeCell ref="AB6:AC6"/>
    <mergeCell ref="A34:A36"/>
    <mergeCell ref="A29:A31"/>
    <mergeCell ref="A43:AH43"/>
    <mergeCell ref="V44:W44"/>
    <mergeCell ref="X44:Y44"/>
    <mergeCell ref="Z44:AA44"/>
    <mergeCell ref="AB44:AC44"/>
    <mergeCell ref="C44:C45"/>
    <mergeCell ref="D6:E6"/>
    <mergeCell ref="A8:B8"/>
    <mergeCell ref="A49:B49"/>
    <mergeCell ref="A28:B28"/>
    <mergeCell ref="A46:B46"/>
    <mergeCell ref="A65:B65"/>
    <mergeCell ref="A51:A55"/>
    <mergeCell ref="A58:A61"/>
    <mergeCell ref="A44:B45"/>
    <mergeCell ref="A62:A64"/>
    <mergeCell ref="C6:C7"/>
    <mergeCell ref="A27:B27"/>
    <mergeCell ref="A24:A26"/>
    <mergeCell ref="A20:A23"/>
    <mergeCell ref="A13:A17"/>
    <mergeCell ref="A6:B7"/>
    <mergeCell ref="A12:B12"/>
    <mergeCell ref="A10:B10"/>
    <mergeCell ref="A11:B11"/>
    <mergeCell ref="A66:B66"/>
    <mergeCell ref="A67:A69"/>
    <mergeCell ref="A5:AH5"/>
    <mergeCell ref="F6:G6"/>
    <mergeCell ref="H6:I6"/>
    <mergeCell ref="J6:K6"/>
    <mergeCell ref="L6:M6"/>
    <mergeCell ref="N6:O6"/>
    <mergeCell ref="P6:Q6"/>
    <mergeCell ref="R6:S6"/>
    <mergeCell ref="AF6:AH6"/>
    <mergeCell ref="T6:U6"/>
    <mergeCell ref="V6:W6"/>
    <mergeCell ref="X6:Y6"/>
    <mergeCell ref="Z6:AA6"/>
    <mergeCell ref="AD6:AE6"/>
    <mergeCell ref="A75:C75"/>
    <mergeCell ref="A37:C37"/>
    <mergeCell ref="AF44:AH44"/>
    <mergeCell ref="R44:S44"/>
    <mergeCell ref="T44:U44"/>
    <mergeCell ref="L44:M44"/>
    <mergeCell ref="N44:O44"/>
    <mergeCell ref="P44:Q44"/>
    <mergeCell ref="J44:K44"/>
    <mergeCell ref="F44:G44"/>
    <mergeCell ref="H44:I44"/>
    <mergeCell ref="D44:E44"/>
    <mergeCell ref="AD44:AE44"/>
    <mergeCell ref="A48:B48"/>
    <mergeCell ref="A50:B50"/>
    <mergeCell ref="A72:A74"/>
  </mergeCells>
  <printOptions horizontalCentered="1" verticalCentered="1"/>
  <pageMargins left="0" right="0.27559055118110237" top="0.74803149606299213" bottom="0.74803149606299213" header="0.31496062992125984" footer="0.31496062992125984"/>
  <pageSetup scale="50" orientation="landscape" r:id="rId1"/>
  <rowBreaks count="2" manualBreakCount="2">
    <brk id="16" max="31" man="1"/>
    <brk id="3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7"/>
  <sheetViews>
    <sheetView rightToLeft="1" zoomScale="70" zoomScaleNormal="70" workbookViewId="0">
      <selection activeCell="B20" sqref="A1:XFD1048576"/>
    </sheetView>
  </sheetViews>
  <sheetFormatPr defaultColWidth="9" defaultRowHeight="27.75"/>
  <cols>
    <col min="1" max="1" width="14.5703125" style="13" bestFit="1" customWidth="1"/>
    <col min="2" max="2" width="14.42578125" style="13" customWidth="1"/>
    <col min="3" max="3" width="9" style="13" customWidth="1"/>
    <col min="4" max="17" width="7.140625" style="13" customWidth="1"/>
    <col min="18" max="18" width="7.85546875" style="13" bestFit="1" customWidth="1"/>
    <col min="19" max="20" width="7.140625" style="13" customWidth="1"/>
    <col min="21" max="16384" width="9" style="13"/>
  </cols>
  <sheetData>
    <row r="2" spans="1:15" ht="28.5" customHeight="1"/>
    <row r="5" spans="1:15">
      <c r="A5" s="87" t="s">
        <v>151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>
      <c r="A6" s="90" t="s">
        <v>60</v>
      </c>
      <c r="B6" s="90" t="s">
        <v>60</v>
      </c>
      <c r="C6" s="91" t="s">
        <v>43</v>
      </c>
      <c r="D6" s="91"/>
      <c r="E6" s="91" t="s">
        <v>97</v>
      </c>
      <c r="F6" s="91"/>
      <c r="G6" s="91" t="s">
        <v>98</v>
      </c>
      <c r="H6" s="91"/>
      <c r="I6" s="91" t="s">
        <v>24</v>
      </c>
      <c r="J6" s="91"/>
      <c r="K6" s="90" t="s">
        <v>7</v>
      </c>
      <c r="L6" s="90"/>
      <c r="M6" s="90" t="s">
        <v>0</v>
      </c>
      <c r="N6" s="90"/>
      <c r="O6" s="90"/>
    </row>
    <row r="7" spans="1:15">
      <c r="A7" s="90"/>
      <c r="B7" s="90"/>
      <c r="C7" s="40" t="s">
        <v>1</v>
      </c>
      <c r="D7" s="40" t="s">
        <v>64</v>
      </c>
      <c r="E7" s="40" t="s">
        <v>1</v>
      </c>
      <c r="F7" s="40" t="s">
        <v>64</v>
      </c>
      <c r="G7" s="40" t="s">
        <v>1</v>
      </c>
      <c r="H7" s="40" t="s">
        <v>64</v>
      </c>
      <c r="I7" s="40" t="s">
        <v>1</v>
      </c>
      <c r="J7" s="40" t="s">
        <v>64</v>
      </c>
      <c r="K7" s="40" t="s">
        <v>1</v>
      </c>
      <c r="L7" s="40" t="s">
        <v>64</v>
      </c>
      <c r="M7" s="40" t="s">
        <v>1</v>
      </c>
      <c r="N7" s="40" t="s">
        <v>64</v>
      </c>
      <c r="O7" s="40" t="s">
        <v>57</v>
      </c>
    </row>
    <row r="8" spans="1:15" ht="46.5" customHeight="1">
      <c r="A8" s="89" t="s">
        <v>99</v>
      </c>
      <c r="B8" s="37" t="s">
        <v>25</v>
      </c>
      <c r="C8" s="37">
        <v>1</v>
      </c>
      <c r="D8" s="37">
        <v>3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40">
        <f>K8+I8+G8+E8+C8</f>
        <v>1</v>
      </c>
      <c r="N8" s="40">
        <f>L8+J8+H8+F8+D8</f>
        <v>3</v>
      </c>
      <c r="O8" s="5">
        <f>N8+M8</f>
        <v>4</v>
      </c>
    </row>
    <row r="9" spans="1:15" ht="35.1" customHeight="1">
      <c r="A9" s="89"/>
      <c r="B9" s="37" t="s">
        <v>46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40">
        <f t="shared" ref="M9:M15" si="0">K9+I9+G9+E9+C9</f>
        <v>0</v>
      </c>
      <c r="N9" s="40">
        <f t="shared" ref="N9:N15" si="1">L9+J9+H9+F9+D9</f>
        <v>0</v>
      </c>
      <c r="O9" s="5">
        <f t="shared" ref="O9:O15" si="2">N9+M9</f>
        <v>0</v>
      </c>
    </row>
    <row r="10" spans="1:15" ht="35.1" customHeight="1">
      <c r="A10" s="92" t="s">
        <v>100</v>
      </c>
      <c r="B10" s="37" t="s">
        <v>25</v>
      </c>
      <c r="C10" s="37">
        <v>11</v>
      </c>
      <c r="D10" s="37">
        <v>9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40">
        <f t="shared" si="0"/>
        <v>11</v>
      </c>
      <c r="N10" s="40">
        <f t="shared" si="1"/>
        <v>9</v>
      </c>
      <c r="O10" s="5">
        <f t="shared" si="2"/>
        <v>20</v>
      </c>
    </row>
    <row r="11" spans="1:15" ht="35.1" customHeight="1">
      <c r="A11" s="92"/>
      <c r="B11" s="37" t="s">
        <v>46</v>
      </c>
      <c r="C11" s="37">
        <v>2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40">
        <f t="shared" si="0"/>
        <v>2</v>
      </c>
      <c r="N11" s="40">
        <f t="shared" si="1"/>
        <v>1</v>
      </c>
      <c r="O11" s="5">
        <f t="shared" si="2"/>
        <v>3</v>
      </c>
    </row>
    <row r="12" spans="1:15" ht="35.1" customHeight="1">
      <c r="A12" s="89" t="s">
        <v>101</v>
      </c>
      <c r="B12" s="37" t="s">
        <v>25</v>
      </c>
      <c r="C12" s="37">
        <v>2</v>
      </c>
      <c r="D12" s="37">
        <v>3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40">
        <f t="shared" si="0"/>
        <v>2</v>
      </c>
      <c r="N12" s="40">
        <f t="shared" si="1"/>
        <v>3</v>
      </c>
      <c r="O12" s="5">
        <f t="shared" si="2"/>
        <v>5</v>
      </c>
    </row>
    <row r="13" spans="1:15" ht="35.1" customHeight="1">
      <c r="A13" s="89"/>
      <c r="B13" s="37" t="s">
        <v>46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40">
        <f t="shared" si="0"/>
        <v>0</v>
      </c>
      <c r="N13" s="40">
        <f t="shared" si="1"/>
        <v>0</v>
      </c>
      <c r="O13" s="5">
        <f t="shared" si="2"/>
        <v>0</v>
      </c>
    </row>
    <row r="14" spans="1:15" ht="35.1" customHeight="1">
      <c r="A14" s="76" t="s">
        <v>0</v>
      </c>
      <c r="B14" s="40" t="s">
        <v>25</v>
      </c>
      <c r="C14" s="5">
        <f>C12+C10+C8</f>
        <v>14</v>
      </c>
      <c r="D14" s="5">
        <f t="shared" ref="D14:L14" si="3">D12+D10+D8</f>
        <v>15</v>
      </c>
      <c r="E14" s="5">
        <f t="shared" si="3"/>
        <v>0</v>
      </c>
      <c r="F14" s="5">
        <f t="shared" si="3"/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3"/>
        <v>0</v>
      </c>
      <c r="M14" s="40">
        <f t="shared" si="0"/>
        <v>14</v>
      </c>
      <c r="N14" s="40">
        <f t="shared" si="1"/>
        <v>15</v>
      </c>
      <c r="O14" s="5">
        <f t="shared" si="2"/>
        <v>29</v>
      </c>
    </row>
    <row r="15" spans="1:15" ht="35.1" customHeight="1">
      <c r="A15" s="76"/>
      <c r="B15" s="40" t="s">
        <v>46</v>
      </c>
      <c r="C15" s="5">
        <f>C13+C11+C9</f>
        <v>2</v>
      </c>
      <c r="D15" s="5">
        <f t="shared" ref="D15:L15" si="4">D13+D11+D9</f>
        <v>1</v>
      </c>
      <c r="E15" s="5">
        <f t="shared" si="4"/>
        <v>0</v>
      </c>
      <c r="F15" s="5">
        <f t="shared" si="4"/>
        <v>0</v>
      </c>
      <c r="G15" s="5">
        <f t="shared" si="4"/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4"/>
        <v>0</v>
      </c>
      <c r="M15" s="40">
        <f t="shared" si="0"/>
        <v>2</v>
      </c>
      <c r="N15" s="40">
        <f t="shared" si="1"/>
        <v>1</v>
      </c>
      <c r="O15" s="5">
        <f t="shared" si="2"/>
        <v>3</v>
      </c>
    </row>
    <row r="16" spans="1:15" ht="35.1" customHeight="1"/>
    <row r="17" spans="1:7" ht="35.1" customHeight="1">
      <c r="A17" s="93" t="s">
        <v>152</v>
      </c>
      <c r="B17" s="93"/>
      <c r="C17" s="93"/>
      <c r="D17" s="93"/>
      <c r="E17" s="93"/>
      <c r="F17" s="93"/>
      <c r="G17" s="93"/>
    </row>
    <row r="18" spans="1:7" ht="35.1" customHeight="1"/>
    <row r="19" spans="1:7" ht="35.1" customHeight="1"/>
    <row r="20" spans="1:7" ht="35.1" customHeight="1"/>
    <row r="21" spans="1:7" ht="35.1" customHeight="1"/>
    <row r="22" spans="1:7" ht="30" customHeight="1"/>
    <row r="23" spans="1:7" ht="30" customHeight="1"/>
    <row r="24" spans="1:7" ht="30" customHeight="1"/>
    <row r="25" spans="1:7" ht="35.1" customHeight="1"/>
    <row r="26" spans="1:7" ht="35.1" customHeight="1"/>
    <row r="27" spans="1:7" ht="35.1" customHeight="1"/>
    <row r="28" spans="1:7" ht="35.1" customHeight="1"/>
    <row r="29" spans="1:7" ht="35.1" customHeight="1"/>
    <row r="30" spans="1:7" ht="35.1" customHeight="1"/>
    <row r="31" spans="1:7" ht="35.1" customHeight="1"/>
    <row r="32" spans="1:7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  <row r="84" ht="35.1" customHeight="1"/>
    <row r="85" ht="35.1" customHeight="1"/>
    <row r="86" ht="35.1" customHeight="1"/>
    <row r="87" ht="35.1" customHeight="1"/>
    <row r="88" ht="35.1" customHeight="1"/>
    <row r="89" ht="35.1" customHeight="1"/>
    <row r="90" ht="35.1" customHeight="1"/>
    <row r="91" ht="35.1" customHeight="1"/>
    <row r="92" ht="35.1" customHeight="1"/>
    <row r="93" ht="35.1" customHeight="1"/>
    <row r="94" ht="35.1" customHeight="1"/>
    <row r="95" ht="35.1" customHeight="1"/>
    <row r="96" ht="35.1" customHeight="1"/>
    <row r="97" ht="35.1" customHeight="1"/>
    <row r="98" ht="35.1" customHeight="1"/>
    <row r="99" ht="35.1" customHeight="1"/>
    <row r="100" ht="35.1" customHeight="1"/>
    <row r="101" ht="35.1" customHeight="1"/>
    <row r="107" ht="26.25" customHeight="1"/>
  </sheetData>
  <mergeCells count="14">
    <mergeCell ref="A14:A15"/>
    <mergeCell ref="I6:J6"/>
    <mergeCell ref="K6:L6"/>
    <mergeCell ref="M6:O6"/>
    <mergeCell ref="A17:G17"/>
    <mergeCell ref="A5:O5"/>
    <mergeCell ref="A12:A13"/>
    <mergeCell ref="A6:A7"/>
    <mergeCell ref="B6:B7"/>
    <mergeCell ref="C6:D6"/>
    <mergeCell ref="E6:F6"/>
    <mergeCell ref="G6:H6"/>
    <mergeCell ref="A8:A9"/>
    <mergeCell ref="A10:A11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200" verticalDpi="200" r:id="rId1"/>
  <rowBreaks count="6" manualBreakCount="6">
    <brk id="20" max="16383" man="1"/>
    <brk id="24" max="16383" man="1"/>
    <brk id="40" max="16383" man="1"/>
    <brk id="58" max="16383" man="1"/>
    <brk id="74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"/>
  <sheetViews>
    <sheetView rightToLeft="1" zoomScale="80" zoomScaleNormal="80" workbookViewId="0">
      <selection activeCell="N14" sqref="A1:XFD1048576"/>
    </sheetView>
  </sheetViews>
  <sheetFormatPr defaultColWidth="9" defaultRowHeight="27.75"/>
  <cols>
    <col min="1" max="1" width="15" style="25" bestFit="1" customWidth="1"/>
    <col min="2" max="2" width="7.42578125" style="13" bestFit="1" customWidth="1"/>
    <col min="3" max="3" width="4.85546875" style="13" bestFit="1" customWidth="1"/>
    <col min="4" max="4" width="4.42578125" style="13" bestFit="1" customWidth="1"/>
    <col min="5" max="5" width="4.85546875" style="13" bestFit="1" customWidth="1"/>
    <col min="6" max="6" width="4.42578125" style="13" bestFit="1" customWidth="1"/>
    <col min="7" max="7" width="4.85546875" style="13" bestFit="1" customWidth="1"/>
    <col min="8" max="8" width="4.42578125" style="13" bestFit="1" customWidth="1"/>
    <col min="9" max="9" width="4.85546875" style="13" bestFit="1" customWidth="1"/>
    <col min="10" max="10" width="4.42578125" style="13" bestFit="1" customWidth="1"/>
    <col min="11" max="11" width="4.85546875" style="13" bestFit="1" customWidth="1"/>
    <col min="12" max="12" width="4.42578125" style="13" bestFit="1" customWidth="1"/>
    <col min="13" max="13" width="4.85546875" style="13" bestFit="1" customWidth="1"/>
    <col min="14" max="14" width="4.42578125" style="13" bestFit="1" customWidth="1"/>
    <col min="15" max="15" width="4.85546875" style="13" bestFit="1" customWidth="1"/>
    <col min="16" max="16" width="4.42578125" style="13" bestFit="1" customWidth="1"/>
    <col min="17" max="17" width="4.85546875" style="13" bestFit="1" customWidth="1"/>
    <col min="18" max="18" width="4.42578125" style="13" bestFit="1" customWidth="1"/>
    <col min="19" max="19" width="4.85546875" style="13" bestFit="1" customWidth="1"/>
    <col min="20" max="20" width="4.42578125" style="13" bestFit="1" customWidth="1"/>
    <col min="21" max="21" width="4.85546875" style="13" bestFit="1" customWidth="1"/>
    <col min="22" max="22" width="4.42578125" style="13" bestFit="1" customWidth="1"/>
    <col min="23" max="23" width="4.85546875" style="13" bestFit="1" customWidth="1"/>
    <col min="24" max="24" width="4.42578125" style="13" bestFit="1" customWidth="1"/>
    <col min="25" max="25" width="4.85546875" style="13" bestFit="1" customWidth="1"/>
    <col min="26" max="26" width="4.42578125" style="13" bestFit="1" customWidth="1"/>
    <col min="27" max="27" width="4.85546875" style="13" bestFit="1" customWidth="1"/>
    <col min="28" max="28" width="4.42578125" style="13" bestFit="1" customWidth="1"/>
    <col min="29" max="29" width="4.85546875" style="13" bestFit="1" customWidth="1"/>
    <col min="30" max="30" width="4.42578125" style="13" bestFit="1" customWidth="1"/>
    <col min="31" max="31" width="4.85546875" style="13" bestFit="1" customWidth="1"/>
    <col min="32" max="32" width="4.42578125" style="13" bestFit="1" customWidth="1"/>
    <col min="33" max="33" width="7.42578125" style="13" bestFit="1" customWidth="1"/>
    <col min="34" max="34" width="5.42578125" style="13" bestFit="1" customWidth="1"/>
    <col min="35" max="35" width="9" style="13"/>
    <col min="36" max="38" width="9" style="35"/>
    <col min="39" max="16384" width="9" style="13"/>
  </cols>
  <sheetData>
    <row r="1" spans="1:33" s="35" customFormat="1" ht="44.25" customHeight="1">
      <c r="A1" s="101" t="s">
        <v>153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3" s="35" customFormat="1" ht="44.25" customHeight="1">
      <c r="A2" s="102" t="s">
        <v>60</v>
      </c>
      <c r="B2" s="103"/>
      <c r="C2" s="100" t="s">
        <v>10</v>
      </c>
      <c r="D2" s="100"/>
      <c r="E2" s="100" t="s">
        <v>127</v>
      </c>
      <c r="F2" s="100"/>
      <c r="G2" s="100" t="s">
        <v>11</v>
      </c>
      <c r="H2" s="100"/>
      <c r="I2" s="100" t="s">
        <v>12</v>
      </c>
      <c r="J2" s="100"/>
      <c r="K2" s="100" t="s">
        <v>13</v>
      </c>
      <c r="L2" s="100"/>
      <c r="M2" s="100" t="s">
        <v>14</v>
      </c>
      <c r="N2" s="100"/>
      <c r="O2" s="100" t="s">
        <v>15</v>
      </c>
      <c r="P2" s="100"/>
      <c r="Q2" s="100" t="s">
        <v>16</v>
      </c>
      <c r="R2" s="100"/>
      <c r="S2" s="100" t="s">
        <v>87</v>
      </c>
      <c r="T2" s="100"/>
      <c r="U2" s="100" t="s">
        <v>17</v>
      </c>
      <c r="V2" s="100"/>
      <c r="W2" s="100" t="s">
        <v>48</v>
      </c>
      <c r="X2" s="100"/>
      <c r="Y2" s="100" t="s">
        <v>19</v>
      </c>
      <c r="Z2" s="100"/>
      <c r="AA2" s="100" t="s">
        <v>20</v>
      </c>
      <c r="AB2" s="100"/>
      <c r="AC2" s="100" t="s">
        <v>21</v>
      </c>
      <c r="AD2" s="100"/>
      <c r="AE2" s="100" t="s">
        <v>0</v>
      </c>
      <c r="AF2" s="100"/>
      <c r="AG2" s="100"/>
    </row>
    <row r="3" spans="1:33" s="35" customFormat="1" ht="44.25" customHeight="1">
      <c r="A3" s="104"/>
      <c r="B3" s="105"/>
      <c r="C3" s="36" t="s">
        <v>1</v>
      </c>
      <c r="D3" s="36" t="s">
        <v>64</v>
      </c>
      <c r="E3" s="36" t="s">
        <v>1</v>
      </c>
      <c r="F3" s="36" t="s">
        <v>64</v>
      </c>
      <c r="G3" s="36" t="s">
        <v>1</v>
      </c>
      <c r="H3" s="36" t="s">
        <v>64</v>
      </c>
      <c r="I3" s="36" t="s">
        <v>1</v>
      </c>
      <c r="J3" s="36" t="s">
        <v>64</v>
      </c>
      <c r="K3" s="36" t="s">
        <v>1</v>
      </c>
      <c r="L3" s="36" t="s">
        <v>64</v>
      </c>
      <c r="M3" s="36" t="s">
        <v>1</v>
      </c>
      <c r="N3" s="36" t="s">
        <v>64</v>
      </c>
      <c r="O3" s="36" t="s">
        <v>1</v>
      </c>
      <c r="P3" s="36" t="s">
        <v>64</v>
      </c>
      <c r="Q3" s="36" t="s">
        <v>1</v>
      </c>
      <c r="R3" s="36" t="s">
        <v>64</v>
      </c>
      <c r="S3" s="36" t="s">
        <v>1</v>
      </c>
      <c r="T3" s="36" t="s">
        <v>64</v>
      </c>
      <c r="U3" s="36" t="s">
        <v>1</v>
      </c>
      <c r="V3" s="36" t="s">
        <v>64</v>
      </c>
      <c r="W3" s="36" t="s">
        <v>1</v>
      </c>
      <c r="X3" s="36" t="s">
        <v>64</v>
      </c>
      <c r="Y3" s="36" t="s">
        <v>1</v>
      </c>
      <c r="Z3" s="36" t="s">
        <v>64</v>
      </c>
      <c r="AA3" s="36" t="s">
        <v>1</v>
      </c>
      <c r="AB3" s="36" t="s">
        <v>64</v>
      </c>
      <c r="AC3" s="36" t="s">
        <v>1</v>
      </c>
      <c r="AD3" s="36" t="s">
        <v>64</v>
      </c>
      <c r="AE3" s="36" t="s">
        <v>1</v>
      </c>
      <c r="AF3" s="36" t="s">
        <v>64</v>
      </c>
      <c r="AG3" s="36" t="s">
        <v>88</v>
      </c>
    </row>
    <row r="4" spans="1:33" s="35" customFormat="1" ht="44.25" customHeight="1">
      <c r="A4" s="94" t="s">
        <v>99</v>
      </c>
      <c r="B4" s="26" t="s">
        <v>25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8">
        <v>1</v>
      </c>
      <c r="R4" s="38">
        <v>3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6">
        <f>AC4+AA4+Y4+W4+U4+S4+Q4+O4+M4+K4+I4+G4+E4+C4</f>
        <v>1</v>
      </c>
      <c r="AF4" s="36">
        <f>AD4+AB4+Z4+X4+V4+T4+R4+P4+N4+L4+J4+H4+F4+D4</f>
        <v>3</v>
      </c>
      <c r="AG4" s="36">
        <f>AF4+AE4</f>
        <v>4</v>
      </c>
    </row>
    <row r="5" spans="1:33" s="35" customFormat="1" ht="44.25" customHeight="1">
      <c r="A5" s="95"/>
      <c r="B5" s="26" t="s">
        <v>46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6">
        <f t="shared" ref="AE5:AE11" si="0">AC5+AA5+Y5+W5+U5+S5+Q5+O5+M5+K5+I5+G5+E5+C5</f>
        <v>0</v>
      </c>
      <c r="AF5" s="36">
        <f t="shared" ref="AF5:AF11" si="1">AD5+AB5+Z5+X5+V5+T5+R5+P5+N5+L5+J5+H5+F5+D5</f>
        <v>0</v>
      </c>
      <c r="AG5" s="36">
        <f t="shared" ref="AG5:AG11" si="2">AF5+AE5</f>
        <v>0</v>
      </c>
    </row>
    <row r="6" spans="1:33" s="35" customFormat="1" ht="44.25" customHeight="1">
      <c r="A6" s="96" t="s">
        <v>102</v>
      </c>
      <c r="B6" s="26" t="s">
        <v>25</v>
      </c>
      <c r="C6" s="37">
        <v>1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8">
        <v>8</v>
      </c>
      <c r="R6" s="37">
        <v>6</v>
      </c>
      <c r="S6" s="37">
        <v>0</v>
      </c>
      <c r="T6" s="37">
        <v>0</v>
      </c>
      <c r="U6" s="37">
        <v>1</v>
      </c>
      <c r="V6" s="37">
        <v>2</v>
      </c>
      <c r="W6" s="37">
        <v>1</v>
      </c>
      <c r="X6" s="37">
        <v>1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6">
        <f t="shared" si="0"/>
        <v>11</v>
      </c>
      <c r="AF6" s="36">
        <f t="shared" si="1"/>
        <v>9</v>
      </c>
      <c r="AG6" s="36">
        <f t="shared" si="2"/>
        <v>20</v>
      </c>
    </row>
    <row r="7" spans="1:33" s="35" customFormat="1" ht="44.25" customHeight="1">
      <c r="A7" s="97"/>
      <c r="B7" s="26" t="s">
        <v>46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8">
        <v>2</v>
      </c>
      <c r="R7" s="37">
        <v>1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6">
        <f t="shared" si="0"/>
        <v>2</v>
      </c>
      <c r="AF7" s="36">
        <f t="shared" si="1"/>
        <v>1</v>
      </c>
      <c r="AG7" s="36">
        <f t="shared" si="2"/>
        <v>3</v>
      </c>
    </row>
    <row r="8" spans="1:33" s="35" customFormat="1" ht="44.25" customHeight="1">
      <c r="A8" s="96" t="s">
        <v>103</v>
      </c>
      <c r="B8" s="26" t="s">
        <v>25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2</v>
      </c>
      <c r="R8" s="37">
        <v>2</v>
      </c>
      <c r="S8" s="37">
        <v>0</v>
      </c>
      <c r="T8" s="37">
        <v>0</v>
      </c>
      <c r="U8" s="37">
        <v>0</v>
      </c>
      <c r="V8" s="37">
        <v>1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6">
        <f t="shared" si="0"/>
        <v>2</v>
      </c>
      <c r="AF8" s="36">
        <f t="shared" si="1"/>
        <v>3</v>
      </c>
      <c r="AG8" s="36">
        <f t="shared" si="2"/>
        <v>5</v>
      </c>
    </row>
    <row r="9" spans="1:33" s="35" customFormat="1" ht="44.25" customHeight="1">
      <c r="A9" s="97"/>
      <c r="B9" s="26" t="s">
        <v>46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6">
        <f t="shared" si="0"/>
        <v>0</v>
      </c>
      <c r="AF9" s="36">
        <f t="shared" si="1"/>
        <v>0</v>
      </c>
      <c r="AG9" s="36">
        <f t="shared" si="2"/>
        <v>0</v>
      </c>
    </row>
    <row r="10" spans="1:33" s="35" customFormat="1" ht="44.25" customHeight="1">
      <c r="A10" s="98" t="s">
        <v>0</v>
      </c>
      <c r="B10" s="27" t="s">
        <v>25</v>
      </c>
      <c r="C10" s="36">
        <f>C8+C6+C4</f>
        <v>1</v>
      </c>
      <c r="D10" s="36">
        <f t="shared" ref="D10:AD10" si="3">D8+D6+D4</f>
        <v>0</v>
      </c>
      <c r="E10" s="36">
        <f t="shared" si="3"/>
        <v>0</v>
      </c>
      <c r="F10" s="36">
        <f t="shared" si="3"/>
        <v>0</v>
      </c>
      <c r="G10" s="36">
        <f t="shared" si="3"/>
        <v>0</v>
      </c>
      <c r="H10" s="36">
        <f t="shared" si="3"/>
        <v>0</v>
      </c>
      <c r="I10" s="36">
        <f t="shared" si="3"/>
        <v>0</v>
      </c>
      <c r="J10" s="36">
        <f t="shared" si="3"/>
        <v>0</v>
      </c>
      <c r="K10" s="36">
        <f t="shared" si="3"/>
        <v>0</v>
      </c>
      <c r="L10" s="36">
        <f t="shared" si="3"/>
        <v>0</v>
      </c>
      <c r="M10" s="36">
        <f t="shared" si="3"/>
        <v>0</v>
      </c>
      <c r="N10" s="36">
        <f t="shared" si="3"/>
        <v>0</v>
      </c>
      <c r="O10" s="36">
        <f t="shared" si="3"/>
        <v>0</v>
      </c>
      <c r="P10" s="36">
        <f t="shared" si="3"/>
        <v>0</v>
      </c>
      <c r="Q10" s="36">
        <f t="shared" si="3"/>
        <v>11</v>
      </c>
      <c r="R10" s="36">
        <f t="shared" si="3"/>
        <v>11</v>
      </c>
      <c r="S10" s="36">
        <f t="shared" si="3"/>
        <v>0</v>
      </c>
      <c r="T10" s="36">
        <f t="shared" si="3"/>
        <v>0</v>
      </c>
      <c r="U10" s="36">
        <f t="shared" si="3"/>
        <v>1</v>
      </c>
      <c r="V10" s="36">
        <f t="shared" si="3"/>
        <v>3</v>
      </c>
      <c r="W10" s="36">
        <f t="shared" si="3"/>
        <v>1</v>
      </c>
      <c r="X10" s="36">
        <f t="shared" si="3"/>
        <v>1</v>
      </c>
      <c r="Y10" s="36">
        <f t="shared" si="3"/>
        <v>0</v>
      </c>
      <c r="Z10" s="36">
        <f t="shared" si="3"/>
        <v>0</v>
      </c>
      <c r="AA10" s="36">
        <f t="shared" si="3"/>
        <v>0</v>
      </c>
      <c r="AB10" s="36">
        <f t="shared" si="3"/>
        <v>0</v>
      </c>
      <c r="AC10" s="36">
        <f t="shared" si="3"/>
        <v>0</v>
      </c>
      <c r="AD10" s="36">
        <f t="shared" si="3"/>
        <v>0</v>
      </c>
      <c r="AE10" s="36">
        <f t="shared" si="0"/>
        <v>14</v>
      </c>
      <c r="AF10" s="36">
        <f t="shared" si="1"/>
        <v>15</v>
      </c>
      <c r="AG10" s="36">
        <f t="shared" si="2"/>
        <v>29</v>
      </c>
    </row>
    <row r="11" spans="1:33" s="35" customFormat="1" ht="44.25" customHeight="1">
      <c r="A11" s="99"/>
      <c r="B11" s="27" t="s">
        <v>46</v>
      </c>
      <c r="C11" s="36">
        <f>C9+C7+C5</f>
        <v>0</v>
      </c>
      <c r="D11" s="36">
        <f t="shared" ref="D11:AD11" si="4">D9+D7+D5</f>
        <v>0</v>
      </c>
      <c r="E11" s="36">
        <f t="shared" si="4"/>
        <v>0</v>
      </c>
      <c r="F11" s="36">
        <f t="shared" si="4"/>
        <v>0</v>
      </c>
      <c r="G11" s="36">
        <f t="shared" si="4"/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36">
        <f t="shared" si="4"/>
        <v>0</v>
      </c>
      <c r="M11" s="36">
        <f t="shared" si="4"/>
        <v>0</v>
      </c>
      <c r="N11" s="36">
        <f t="shared" si="4"/>
        <v>0</v>
      </c>
      <c r="O11" s="36">
        <f t="shared" si="4"/>
        <v>0</v>
      </c>
      <c r="P11" s="36">
        <f t="shared" si="4"/>
        <v>0</v>
      </c>
      <c r="Q11" s="36">
        <f t="shared" si="4"/>
        <v>2</v>
      </c>
      <c r="R11" s="36">
        <f t="shared" si="4"/>
        <v>1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36">
        <f t="shared" si="4"/>
        <v>0</v>
      </c>
      <c r="X11" s="36">
        <f t="shared" si="4"/>
        <v>0</v>
      </c>
      <c r="Y11" s="36">
        <f t="shared" si="4"/>
        <v>0</v>
      </c>
      <c r="Z11" s="36">
        <f t="shared" si="4"/>
        <v>0</v>
      </c>
      <c r="AA11" s="36">
        <f t="shared" si="4"/>
        <v>0</v>
      </c>
      <c r="AB11" s="36">
        <f t="shared" si="4"/>
        <v>0</v>
      </c>
      <c r="AC11" s="36">
        <f t="shared" si="4"/>
        <v>0</v>
      </c>
      <c r="AD11" s="36">
        <f t="shared" si="4"/>
        <v>0</v>
      </c>
      <c r="AE11" s="36">
        <f t="shared" si="0"/>
        <v>2</v>
      </c>
      <c r="AF11" s="36">
        <f t="shared" si="1"/>
        <v>1</v>
      </c>
      <c r="AG11" s="36">
        <f t="shared" si="2"/>
        <v>3</v>
      </c>
    </row>
    <row r="12" spans="1:33" s="35" customFormat="1" ht="31.5" customHeight="1">
      <c r="A12" s="39"/>
    </row>
  </sheetData>
  <mergeCells count="21">
    <mergeCell ref="A1:AF1"/>
    <mergeCell ref="A2:B3"/>
    <mergeCell ref="C2:D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E2:F2"/>
    <mergeCell ref="A4:A5"/>
    <mergeCell ref="A6:A7"/>
    <mergeCell ref="A8:A9"/>
    <mergeCell ref="A10:A11"/>
    <mergeCell ref="AE2:AG2"/>
  </mergeCells>
  <printOptions horizontalCentered="1" verticalCentered="1"/>
  <pageMargins left="7.874015748031496E-2" right="0.19685039370078741" top="0.15748031496062992" bottom="0.15748031496062992" header="0" footer="0"/>
  <pageSetup scale="60" fitToWidth="3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36"/>
  <sheetViews>
    <sheetView rightToLeft="1" zoomScale="85" zoomScaleNormal="85" workbookViewId="0">
      <selection activeCell="N12" sqref="N12"/>
    </sheetView>
  </sheetViews>
  <sheetFormatPr defaultColWidth="8.42578125" defaultRowHeight="27.75"/>
  <cols>
    <col min="1" max="1" width="8.42578125" style="28"/>
    <col min="2" max="2" width="24.7109375" style="28" customWidth="1"/>
    <col min="3" max="3" width="9.28515625" style="28" customWidth="1"/>
    <col min="4" max="13" width="5.5703125" style="28" hidden="1" customWidth="1"/>
    <col min="14" max="29" width="5.5703125" style="28" customWidth="1"/>
    <col min="30" max="30" width="7.5703125" style="28" customWidth="1"/>
    <col min="31" max="16384" width="8.42578125" style="28"/>
  </cols>
  <sheetData>
    <row r="4" spans="1:18">
      <c r="A4" s="106" t="s">
        <v>154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29"/>
      <c r="R4" s="29"/>
    </row>
    <row r="5" spans="1:18" ht="18.75" customHeight="1">
      <c r="A5" s="107" t="s">
        <v>9</v>
      </c>
      <c r="B5" s="106" t="s">
        <v>60</v>
      </c>
      <c r="C5" s="106" t="s">
        <v>138</v>
      </c>
      <c r="D5" s="114" t="s">
        <v>43</v>
      </c>
      <c r="E5" s="114"/>
      <c r="F5" s="114" t="s">
        <v>97</v>
      </c>
      <c r="G5" s="114"/>
      <c r="H5" s="114" t="s">
        <v>98</v>
      </c>
      <c r="I5" s="114"/>
      <c r="J5" s="114" t="s">
        <v>24</v>
      </c>
      <c r="K5" s="114"/>
      <c r="L5" s="114" t="s">
        <v>7</v>
      </c>
      <c r="M5" s="114"/>
      <c r="N5" s="114" t="s">
        <v>45</v>
      </c>
      <c r="O5" s="114"/>
      <c r="P5" s="114"/>
      <c r="Q5" s="30"/>
      <c r="R5" s="30"/>
    </row>
    <row r="6" spans="1:18">
      <c r="A6" s="107"/>
      <c r="B6" s="106"/>
      <c r="C6" s="106"/>
      <c r="D6" s="48" t="s">
        <v>1</v>
      </c>
      <c r="E6" s="48" t="s">
        <v>64</v>
      </c>
      <c r="F6" s="48" t="s">
        <v>1</v>
      </c>
      <c r="G6" s="48" t="s">
        <v>64</v>
      </c>
      <c r="H6" s="48" t="s">
        <v>1</v>
      </c>
      <c r="I6" s="48" t="s">
        <v>64</v>
      </c>
      <c r="J6" s="48" t="s">
        <v>1</v>
      </c>
      <c r="K6" s="48" t="s">
        <v>64</v>
      </c>
      <c r="L6" s="48" t="s">
        <v>1</v>
      </c>
      <c r="M6" s="48" t="s">
        <v>64</v>
      </c>
      <c r="N6" s="48" t="s">
        <v>1</v>
      </c>
      <c r="O6" s="48" t="s">
        <v>64</v>
      </c>
      <c r="P6" s="49" t="s">
        <v>22</v>
      </c>
      <c r="Q6" s="30"/>
      <c r="R6" s="30"/>
    </row>
    <row r="7" spans="1:18">
      <c r="A7" s="112" t="s">
        <v>47</v>
      </c>
      <c r="B7" s="31" t="s">
        <v>40</v>
      </c>
      <c r="C7" s="31" t="s">
        <v>139</v>
      </c>
      <c r="D7" s="50">
        <v>60</v>
      </c>
      <c r="E7" s="50">
        <v>102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1">
        <f>L7+J7+H7+F7+D7</f>
        <v>60</v>
      </c>
      <c r="O7" s="48">
        <f>M7+K7+I7+G7+E7</f>
        <v>102</v>
      </c>
      <c r="P7" s="48">
        <f>O7+N7</f>
        <v>162</v>
      </c>
    </row>
    <row r="8" spans="1:18" ht="55.5">
      <c r="A8" s="112"/>
      <c r="B8" s="31" t="s">
        <v>155</v>
      </c>
      <c r="C8" s="31" t="s">
        <v>17</v>
      </c>
      <c r="D8" s="50">
        <v>410</v>
      </c>
      <c r="E8" s="50">
        <v>85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f t="shared" ref="N8:N15" si="0">L8+J8+H8+F8+D8</f>
        <v>410</v>
      </c>
      <c r="O8" s="48">
        <f t="shared" ref="O8:O15" si="1">M8+K8+I8+G8+E8</f>
        <v>85</v>
      </c>
      <c r="P8" s="48">
        <f t="shared" ref="P8:P15" si="2">O8+N8</f>
        <v>495</v>
      </c>
      <c r="Q8" s="32"/>
      <c r="R8" s="30"/>
    </row>
    <row r="9" spans="1:18">
      <c r="A9" s="112"/>
      <c r="B9" s="33" t="s">
        <v>156</v>
      </c>
      <c r="C9" s="33" t="s">
        <v>18</v>
      </c>
      <c r="D9" s="50">
        <v>302</v>
      </c>
      <c r="E9" s="50">
        <v>34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1">
        <f t="shared" si="0"/>
        <v>302</v>
      </c>
      <c r="O9" s="48">
        <f t="shared" si="1"/>
        <v>34</v>
      </c>
      <c r="P9" s="48">
        <f t="shared" si="2"/>
        <v>336</v>
      </c>
    </row>
    <row r="10" spans="1:18">
      <c r="A10" s="108" t="s">
        <v>39</v>
      </c>
      <c r="B10" s="109"/>
      <c r="C10" s="31" t="s">
        <v>139</v>
      </c>
      <c r="D10" s="52">
        <v>35</v>
      </c>
      <c r="E10" s="52">
        <v>22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1">
        <f t="shared" si="0"/>
        <v>35</v>
      </c>
      <c r="O10" s="48">
        <f t="shared" si="1"/>
        <v>22</v>
      </c>
      <c r="P10" s="48">
        <f t="shared" si="2"/>
        <v>57</v>
      </c>
      <c r="Q10" s="32"/>
      <c r="R10" s="30"/>
    </row>
    <row r="11" spans="1:18">
      <c r="A11" s="110"/>
      <c r="B11" s="111"/>
      <c r="C11" s="31" t="s">
        <v>17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f t="shared" si="0"/>
        <v>0</v>
      </c>
      <c r="O11" s="48">
        <f t="shared" si="1"/>
        <v>0</v>
      </c>
      <c r="P11" s="48">
        <f t="shared" si="2"/>
        <v>0</v>
      </c>
      <c r="Q11" s="32"/>
      <c r="R11" s="30"/>
    </row>
    <row r="12" spans="1:18">
      <c r="A12" s="31" t="s">
        <v>29</v>
      </c>
      <c r="B12" s="31" t="s">
        <v>157</v>
      </c>
      <c r="C12" s="31" t="s">
        <v>139</v>
      </c>
      <c r="D12" s="53">
        <v>0</v>
      </c>
      <c r="E12" s="53">
        <v>0</v>
      </c>
      <c r="F12" s="54">
        <v>0</v>
      </c>
      <c r="G12" s="54">
        <v>0</v>
      </c>
      <c r="H12" s="54">
        <v>0</v>
      </c>
      <c r="I12" s="54">
        <v>0</v>
      </c>
      <c r="J12" s="53">
        <v>0</v>
      </c>
      <c r="K12" s="53">
        <v>0</v>
      </c>
      <c r="L12" s="53">
        <v>0</v>
      </c>
      <c r="M12" s="53">
        <v>0</v>
      </c>
      <c r="N12" s="51">
        <f t="shared" si="0"/>
        <v>0</v>
      </c>
      <c r="O12" s="48">
        <f t="shared" si="1"/>
        <v>0</v>
      </c>
      <c r="P12" s="48">
        <f t="shared" si="2"/>
        <v>0</v>
      </c>
    </row>
    <row r="13" spans="1:18">
      <c r="A13" s="113" t="s">
        <v>0</v>
      </c>
      <c r="B13" s="113"/>
      <c r="C13" s="34" t="s">
        <v>139</v>
      </c>
      <c r="D13" s="55">
        <f>D12+D10+D7</f>
        <v>95</v>
      </c>
      <c r="E13" s="55">
        <f t="shared" ref="E13:M13" si="3">E12+E10+E7</f>
        <v>124</v>
      </c>
      <c r="F13" s="55">
        <f t="shared" si="3"/>
        <v>0</v>
      </c>
      <c r="G13" s="55">
        <f t="shared" si="3"/>
        <v>0</v>
      </c>
      <c r="H13" s="55">
        <f t="shared" si="3"/>
        <v>0</v>
      </c>
      <c r="I13" s="55">
        <f t="shared" si="3"/>
        <v>0</v>
      </c>
      <c r="J13" s="55">
        <f t="shared" si="3"/>
        <v>0</v>
      </c>
      <c r="K13" s="55">
        <f t="shared" si="3"/>
        <v>0</v>
      </c>
      <c r="L13" s="55">
        <f t="shared" si="3"/>
        <v>0</v>
      </c>
      <c r="M13" s="55">
        <f t="shared" si="3"/>
        <v>0</v>
      </c>
      <c r="N13" s="48">
        <f t="shared" si="0"/>
        <v>95</v>
      </c>
      <c r="O13" s="48">
        <f t="shared" si="1"/>
        <v>124</v>
      </c>
      <c r="P13" s="48">
        <f t="shared" si="2"/>
        <v>219</v>
      </c>
    </row>
    <row r="14" spans="1:18">
      <c r="A14" s="113"/>
      <c r="B14" s="113"/>
      <c r="C14" s="34" t="s">
        <v>17</v>
      </c>
      <c r="D14" s="55">
        <f>D11+D8</f>
        <v>410</v>
      </c>
      <c r="E14" s="55">
        <f t="shared" ref="E14:M14" si="4">E11+E8</f>
        <v>85</v>
      </c>
      <c r="F14" s="55">
        <f t="shared" si="4"/>
        <v>0</v>
      </c>
      <c r="G14" s="55">
        <f t="shared" si="4"/>
        <v>0</v>
      </c>
      <c r="H14" s="55">
        <f t="shared" si="4"/>
        <v>0</v>
      </c>
      <c r="I14" s="55">
        <f t="shared" si="4"/>
        <v>0</v>
      </c>
      <c r="J14" s="55">
        <f t="shared" si="4"/>
        <v>0</v>
      </c>
      <c r="K14" s="55">
        <f t="shared" si="4"/>
        <v>0</v>
      </c>
      <c r="L14" s="55">
        <f t="shared" si="4"/>
        <v>0</v>
      </c>
      <c r="M14" s="55">
        <f t="shared" si="4"/>
        <v>0</v>
      </c>
      <c r="N14" s="48">
        <f t="shared" si="0"/>
        <v>410</v>
      </c>
      <c r="O14" s="48">
        <f t="shared" si="1"/>
        <v>85</v>
      </c>
      <c r="P14" s="48">
        <f t="shared" si="2"/>
        <v>495</v>
      </c>
    </row>
    <row r="15" spans="1:18">
      <c r="A15" s="113"/>
      <c r="B15" s="113"/>
      <c r="C15" s="34" t="s">
        <v>18</v>
      </c>
      <c r="D15" s="55">
        <f>D9</f>
        <v>302</v>
      </c>
      <c r="E15" s="55">
        <f t="shared" ref="E15:M15" si="5">E9</f>
        <v>34</v>
      </c>
      <c r="F15" s="55">
        <f t="shared" si="5"/>
        <v>0</v>
      </c>
      <c r="G15" s="55">
        <f t="shared" si="5"/>
        <v>0</v>
      </c>
      <c r="H15" s="55">
        <f t="shared" si="5"/>
        <v>0</v>
      </c>
      <c r="I15" s="55">
        <f t="shared" si="5"/>
        <v>0</v>
      </c>
      <c r="J15" s="55">
        <f t="shared" si="5"/>
        <v>0</v>
      </c>
      <c r="K15" s="55">
        <f t="shared" si="5"/>
        <v>0</v>
      </c>
      <c r="L15" s="55">
        <f t="shared" si="5"/>
        <v>0</v>
      </c>
      <c r="M15" s="55">
        <f t="shared" si="5"/>
        <v>0</v>
      </c>
      <c r="N15" s="48">
        <f t="shared" si="0"/>
        <v>302</v>
      </c>
      <c r="O15" s="48">
        <f t="shared" si="1"/>
        <v>34</v>
      </c>
      <c r="P15" s="48">
        <f t="shared" si="2"/>
        <v>336</v>
      </c>
    </row>
    <row r="16" spans="1:18">
      <c r="A16" s="113"/>
      <c r="B16" s="113"/>
      <c r="C16" s="34" t="s">
        <v>69</v>
      </c>
      <c r="D16" s="55">
        <f>SUM(D13:D15)</f>
        <v>807</v>
      </c>
      <c r="E16" s="55">
        <f t="shared" ref="E16:M16" si="6">SUM(E13:E15)</f>
        <v>243</v>
      </c>
      <c r="F16" s="55">
        <f t="shared" si="6"/>
        <v>0</v>
      </c>
      <c r="G16" s="55">
        <f t="shared" si="6"/>
        <v>0</v>
      </c>
      <c r="H16" s="55">
        <f t="shared" si="6"/>
        <v>0</v>
      </c>
      <c r="I16" s="55">
        <f t="shared" si="6"/>
        <v>0</v>
      </c>
      <c r="J16" s="55">
        <f t="shared" si="6"/>
        <v>0</v>
      </c>
      <c r="K16" s="55">
        <f t="shared" si="6"/>
        <v>0</v>
      </c>
      <c r="L16" s="55">
        <f t="shared" si="6"/>
        <v>0</v>
      </c>
      <c r="M16" s="55">
        <f t="shared" si="6"/>
        <v>0</v>
      </c>
      <c r="N16" s="48">
        <f t="shared" ref="N16" si="7">L16+J16+H16+F16+D16</f>
        <v>807</v>
      </c>
      <c r="O16" s="48">
        <f t="shared" ref="O16" si="8">M16+K16+I16+G16+E16</f>
        <v>243</v>
      </c>
      <c r="P16" s="48">
        <f t="shared" ref="P16" si="9">O16+N16</f>
        <v>1050</v>
      </c>
    </row>
    <row r="21" spans="1:30">
      <c r="A21" s="115" t="s">
        <v>158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</row>
    <row r="22" spans="1:30" ht="18.75" customHeight="1">
      <c r="A22" s="107" t="s">
        <v>9</v>
      </c>
      <c r="B22" s="106" t="s">
        <v>60</v>
      </c>
      <c r="C22" s="106" t="s">
        <v>138</v>
      </c>
      <c r="D22" s="73" t="s">
        <v>10</v>
      </c>
      <c r="E22" s="73"/>
      <c r="F22" s="116" t="s">
        <v>127</v>
      </c>
      <c r="G22" s="117"/>
      <c r="H22" s="73" t="s">
        <v>11</v>
      </c>
      <c r="I22" s="73"/>
      <c r="J22" s="73" t="s">
        <v>12</v>
      </c>
      <c r="K22" s="73"/>
      <c r="L22" s="73" t="s">
        <v>13</v>
      </c>
      <c r="M22" s="73"/>
      <c r="N22" s="73" t="s">
        <v>14</v>
      </c>
      <c r="O22" s="73"/>
      <c r="P22" s="73" t="s">
        <v>15</v>
      </c>
      <c r="Q22" s="73"/>
      <c r="R22" s="73" t="s">
        <v>16</v>
      </c>
      <c r="S22" s="73"/>
      <c r="T22" s="73" t="s">
        <v>87</v>
      </c>
      <c r="U22" s="73"/>
      <c r="V22" s="73" t="s">
        <v>17</v>
      </c>
      <c r="W22" s="73"/>
      <c r="X22" s="73" t="s">
        <v>48</v>
      </c>
      <c r="Y22" s="73"/>
      <c r="Z22" s="73" t="s">
        <v>19</v>
      </c>
      <c r="AA22" s="73"/>
      <c r="AB22" s="73" t="s">
        <v>0</v>
      </c>
      <c r="AC22" s="73"/>
      <c r="AD22" s="73"/>
    </row>
    <row r="23" spans="1:30">
      <c r="A23" s="107"/>
      <c r="B23" s="106"/>
      <c r="C23" s="106"/>
      <c r="D23" s="16" t="s">
        <v>1</v>
      </c>
      <c r="E23" s="16" t="s">
        <v>64</v>
      </c>
      <c r="F23" s="16" t="s">
        <v>1</v>
      </c>
      <c r="G23" s="16" t="s">
        <v>64</v>
      </c>
      <c r="H23" s="16" t="s">
        <v>1</v>
      </c>
      <c r="I23" s="16" t="s">
        <v>64</v>
      </c>
      <c r="J23" s="16" t="s">
        <v>1</v>
      </c>
      <c r="K23" s="16" t="s">
        <v>64</v>
      </c>
      <c r="L23" s="16" t="s">
        <v>1</v>
      </c>
      <c r="M23" s="16" t="s">
        <v>64</v>
      </c>
      <c r="N23" s="16" t="s">
        <v>1</v>
      </c>
      <c r="O23" s="16" t="s">
        <v>64</v>
      </c>
      <c r="P23" s="16" t="s">
        <v>1</v>
      </c>
      <c r="Q23" s="16" t="s">
        <v>64</v>
      </c>
      <c r="R23" s="16" t="s">
        <v>1</v>
      </c>
      <c r="S23" s="16" t="s">
        <v>64</v>
      </c>
      <c r="T23" s="16" t="s">
        <v>1</v>
      </c>
      <c r="U23" s="16" t="s">
        <v>64</v>
      </c>
      <c r="V23" s="16" t="s">
        <v>1</v>
      </c>
      <c r="W23" s="16" t="s">
        <v>64</v>
      </c>
      <c r="X23" s="16" t="s">
        <v>1</v>
      </c>
      <c r="Y23" s="16" t="s">
        <v>64</v>
      </c>
      <c r="Z23" s="16" t="s">
        <v>1</v>
      </c>
      <c r="AA23" s="16" t="s">
        <v>64</v>
      </c>
      <c r="AB23" s="16" t="s">
        <v>1</v>
      </c>
      <c r="AC23" s="16" t="s">
        <v>64</v>
      </c>
      <c r="AD23" s="16" t="s">
        <v>88</v>
      </c>
    </row>
    <row r="24" spans="1:30" ht="18.75" customHeight="1">
      <c r="A24" s="112" t="s">
        <v>47</v>
      </c>
      <c r="B24" s="31" t="s">
        <v>40</v>
      </c>
      <c r="C24" s="31" t="s">
        <v>139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54</v>
      </c>
      <c r="S24" s="57">
        <v>79</v>
      </c>
      <c r="T24" s="57">
        <v>0</v>
      </c>
      <c r="U24" s="57">
        <v>0</v>
      </c>
      <c r="V24" s="57">
        <v>5</v>
      </c>
      <c r="W24" s="57">
        <v>19</v>
      </c>
      <c r="X24" s="57">
        <v>1</v>
      </c>
      <c r="Y24" s="57">
        <v>4</v>
      </c>
      <c r="Z24" s="57">
        <v>0</v>
      </c>
      <c r="AA24" s="57">
        <v>0</v>
      </c>
      <c r="AB24" s="55">
        <f>Z24+X24+V24+T24+R24+P24+N24+L24+J24+H24+F24+D24</f>
        <v>60</v>
      </c>
      <c r="AC24" s="55">
        <f>AA24+Y24+W24+U24+S24+Q24+O24+M24+K24+I24+G24+E24</f>
        <v>102</v>
      </c>
      <c r="AD24" s="55">
        <f>AC24+AB24</f>
        <v>162</v>
      </c>
    </row>
    <row r="25" spans="1:30" ht="18.75" customHeight="1">
      <c r="A25" s="112"/>
      <c r="B25" s="31" t="s">
        <v>155</v>
      </c>
      <c r="C25" s="31" t="s">
        <v>17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10</v>
      </c>
      <c r="S25" s="57">
        <v>13</v>
      </c>
      <c r="T25" s="57">
        <v>0</v>
      </c>
      <c r="U25" s="57">
        <v>0</v>
      </c>
      <c r="V25" s="57">
        <v>388</v>
      </c>
      <c r="W25" s="57">
        <v>67</v>
      </c>
      <c r="X25" s="57">
        <v>12</v>
      </c>
      <c r="Y25" s="57">
        <v>5</v>
      </c>
      <c r="Z25" s="57">
        <v>0</v>
      </c>
      <c r="AA25" s="57">
        <v>0</v>
      </c>
      <c r="AB25" s="55">
        <f t="shared" ref="AB25:AB32" si="10">Z25+X25+V25+T25+R25+P25+N25+L25+J25+H25+F25+D25</f>
        <v>410</v>
      </c>
      <c r="AC25" s="55">
        <f t="shared" ref="AC25:AC32" si="11">AA25+Y25+W25+U25+S25+Q25+O25+M25+K25+I25+G25+E25</f>
        <v>85</v>
      </c>
      <c r="AD25" s="55">
        <f t="shared" ref="AD25:AD32" si="12">AC25+AB25</f>
        <v>495</v>
      </c>
    </row>
    <row r="26" spans="1:30" ht="18.75" customHeight="1">
      <c r="A26" s="112"/>
      <c r="B26" s="33" t="s">
        <v>156</v>
      </c>
      <c r="C26" s="33" t="s">
        <v>18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9</v>
      </c>
      <c r="S26" s="57">
        <v>6</v>
      </c>
      <c r="T26" s="57">
        <v>0</v>
      </c>
      <c r="U26" s="57">
        <v>0</v>
      </c>
      <c r="V26" s="57">
        <v>8</v>
      </c>
      <c r="W26" s="57">
        <v>9</v>
      </c>
      <c r="X26" s="57">
        <v>285</v>
      </c>
      <c r="Y26" s="57">
        <v>19</v>
      </c>
      <c r="Z26" s="57">
        <v>0</v>
      </c>
      <c r="AA26" s="57">
        <v>0</v>
      </c>
      <c r="AB26" s="55">
        <f t="shared" si="10"/>
        <v>302</v>
      </c>
      <c r="AC26" s="55">
        <f t="shared" si="11"/>
        <v>34</v>
      </c>
      <c r="AD26" s="55">
        <f t="shared" si="12"/>
        <v>336</v>
      </c>
    </row>
    <row r="27" spans="1:30" ht="18.75" customHeight="1">
      <c r="A27" s="108" t="s">
        <v>39</v>
      </c>
      <c r="B27" s="109"/>
      <c r="C27" s="31" t="s">
        <v>139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31</v>
      </c>
      <c r="S27" s="57">
        <v>19</v>
      </c>
      <c r="T27" s="57">
        <v>0</v>
      </c>
      <c r="U27" s="57">
        <v>0</v>
      </c>
      <c r="V27" s="57">
        <v>1</v>
      </c>
      <c r="W27" s="57">
        <v>1</v>
      </c>
      <c r="X27" s="57">
        <v>3</v>
      </c>
      <c r="Y27" s="57">
        <v>2</v>
      </c>
      <c r="Z27" s="57">
        <v>0</v>
      </c>
      <c r="AA27" s="57">
        <v>0</v>
      </c>
      <c r="AB27" s="55">
        <f t="shared" si="10"/>
        <v>35</v>
      </c>
      <c r="AC27" s="55">
        <f t="shared" si="11"/>
        <v>22</v>
      </c>
      <c r="AD27" s="55">
        <f t="shared" si="12"/>
        <v>57</v>
      </c>
    </row>
    <row r="28" spans="1:30" ht="18.75" customHeight="1">
      <c r="A28" s="110"/>
      <c r="B28" s="111"/>
      <c r="C28" s="31" t="s">
        <v>17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5">
        <f t="shared" si="10"/>
        <v>0</v>
      </c>
      <c r="AC28" s="55">
        <f t="shared" si="11"/>
        <v>0</v>
      </c>
      <c r="AD28" s="55">
        <f t="shared" si="12"/>
        <v>0</v>
      </c>
    </row>
    <row r="29" spans="1:30" ht="18.75" customHeight="1">
      <c r="A29" s="31" t="s">
        <v>29</v>
      </c>
      <c r="B29" s="31" t="s">
        <v>159</v>
      </c>
      <c r="C29" s="31" t="s">
        <v>139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5">
        <f t="shared" si="10"/>
        <v>0</v>
      </c>
      <c r="AC29" s="55">
        <f t="shared" si="11"/>
        <v>0</v>
      </c>
      <c r="AD29" s="55">
        <f t="shared" si="12"/>
        <v>0</v>
      </c>
    </row>
    <row r="30" spans="1:30">
      <c r="A30" s="113" t="s">
        <v>0</v>
      </c>
      <c r="B30" s="113"/>
      <c r="C30" s="34" t="s">
        <v>139</v>
      </c>
      <c r="D30" s="55">
        <f>D29+D27+D24</f>
        <v>0</v>
      </c>
      <c r="E30" s="55">
        <f t="shared" ref="E30:AA30" si="13">E29+E27+E24</f>
        <v>0</v>
      </c>
      <c r="F30" s="55">
        <f t="shared" si="13"/>
        <v>0</v>
      </c>
      <c r="G30" s="55">
        <f t="shared" si="13"/>
        <v>0</v>
      </c>
      <c r="H30" s="55">
        <f t="shared" si="13"/>
        <v>0</v>
      </c>
      <c r="I30" s="55">
        <f t="shared" si="13"/>
        <v>0</v>
      </c>
      <c r="J30" s="55">
        <f t="shared" si="13"/>
        <v>0</v>
      </c>
      <c r="K30" s="55">
        <f t="shared" si="13"/>
        <v>0</v>
      </c>
      <c r="L30" s="55">
        <f t="shared" si="13"/>
        <v>0</v>
      </c>
      <c r="M30" s="55">
        <f t="shared" si="13"/>
        <v>0</v>
      </c>
      <c r="N30" s="55">
        <f t="shared" si="13"/>
        <v>0</v>
      </c>
      <c r="O30" s="55">
        <f t="shared" si="13"/>
        <v>0</v>
      </c>
      <c r="P30" s="55">
        <f t="shared" si="13"/>
        <v>0</v>
      </c>
      <c r="Q30" s="55">
        <f t="shared" si="13"/>
        <v>0</v>
      </c>
      <c r="R30" s="55">
        <f t="shared" si="13"/>
        <v>85</v>
      </c>
      <c r="S30" s="55">
        <f t="shared" si="13"/>
        <v>98</v>
      </c>
      <c r="T30" s="55">
        <f t="shared" si="13"/>
        <v>0</v>
      </c>
      <c r="U30" s="55">
        <f t="shared" si="13"/>
        <v>0</v>
      </c>
      <c r="V30" s="55">
        <f t="shared" si="13"/>
        <v>6</v>
      </c>
      <c r="W30" s="55">
        <f t="shared" si="13"/>
        <v>20</v>
      </c>
      <c r="X30" s="55">
        <f t="shared" si="13"/>
        <v>4</v>
      </c>
      <c r="Y30" s="55">
        <f t="shared" si="13"/>
        <v>6</v>
      </c>
      <c r="Z30" s="55">
        <f t="shared" si="13"/>
        <v>0</v>
      </c>
      <c r="AA30" s="55">
        <f t="shared" si="13"/>
        <v>0</v>
      </c>
      <c r="AB30" s="55">
        <f t="shared" si="10"/>
        <v>95</v>
      </c>
      <c r="AC30" s="55">
        <f t="shared" si="11"/>
        <v>124</v>
      </c>
      <c r="AD30" s="55">
        <f t="shared" si="12"/>
        <v>219</v>
      </c>
    </row>
    <row r="31" spans="1:30">
      <c r="A31" s="113"/>
      <c r="B31" s="113"/>
      <c r="C31" s="34" t="s">
        <v>17</v>
      </c>
      <c r="D31" s="55">
        <f>D28+D25</f>
        <v>0</v>
      </c>
      <c r="E31" s="55">
        <f t="shared" ref="E31:AA31" si="14">E28+E25</f>
        <v>0</v>
      </c>
      <c r="F31" s="55">
        <f t="shared" si="14"/>
        <v>0</v>
      </c>
      <c r="G31" s="55">
        <f t="shared" si="14"/>
        <v>0</v>
      </c>
      <c r="H31" s="55">
        <f t="shared" si="14"/>
        <v>0</v>
      </c>
      <c r="I31" s="55">
        <f t="shared" si="14"/>
        <v>0</v>
      </c>
      <c r="J31" s="55">
        <f t="shared" si="14"/>
        <v>0</v>
      </c>
      <c r="K31" s="55">
        <f t="shared" si="14"/>
        <v>0</v>
      </c>
      <c r="L31" s="55">
        <f t="shared" si="14"/>
        <v>0</v>
      </c>
      <c r="M31" s="55">
        <f t="shared" si="14"/>
        <v>0</v>
      </c>
      <c r="N31" s="55">
        <f t="shared" si="14"/>
        <v>0</v>
      </c>
      <c r="O31" s="55">
        <f t="shared" si="14"/>
        <v>0</v>
      </c>
      <c r="P31" s="55">
        <f t="shared" si="14"/>
        <v>0</v>
      </c>
      <c r="Q31" s="55">
        <f t="shared" si="14"/>
        <v>0</v>
      </c>
      <c r="R31" s="55">
        <f t="shared" si="14"/>
        <v>10</v>
      </c>
      <c r="S31" s="55">
        <f t="shared" si="14"/>
        <v>13</v>
      </c>
      <c r="T31" s="55">
        <f t="shared" si="14"/>
        <v>0</v>
      </c>
      <c r="U31" s="55">
        <f t="shared" si="14"/>
        <v>0</v>
      </c>
      <c r="V31" s="55">
        <f t="shared" si="14"/>
        <v>388</v>
      </c>
      <c r="W31" s="55">
        <f t="shared" si="14"/>
        <v>67</v>
      </c>
      <c r="X31" s="55">
        <f t="shared" si="14"/>
        <v>12</v>
      </c>
      <c r="Y31" s="55">
        <f t="shared" si="14"/>
        <v>5</v>
      </c>
      <c r="Z31" s="55">
        <f t="shared" si="14"/>
        <v>0</v>
      </c>
      <c r="AA31" s="55">
        <f t="shared" si="14"/>
        <v>0</v>
      </c>
      <c r="AB31" s="55">
        <f t="shared" si="10"/>
        <v>410</v>
      </c>
      <c r="AC31" s="55">
        <f t="shared" si="11"/>
        <v>85</v>
      </c>
      <c r="AD31" s="55">
        <f t="shared" si="12"/>
        <v>495</v>
      </c>
    </row>
    <row r="32" spans="1:30">
      <c r="A32" s="113"/>
      <c r="B32" s="113"/>
      <c r="C32" s="34" t="s">
        <v>18</v>
      </c>
      <c r="D32" s="55">
        <f>D26</f>
        <v>0</v>
      </c>
      <c r="E32" s="55">
        <f t="shared" ref="E32:AA32" si="15">E26</f>
        <v>0</v>
      </c>
      <c r="F32" s="55">
        <f t="shared" si="15"/>
        <v>0</v>
      </c>
      <c r="G32" s="55">
        <f t="shared" si="15"/>
        <v>0</v>
      </c>
      <c r="H32" s="55">
        <f t="shared" si="15"/>
        <v>0</v>
      </c>
      <c r="I32" s="55">
        <f t="shared" si="15"/>
        <v>0</v>
      </c>
      <c r="J32" s="55">
        <f t="shared" si="15"/>
        <v>0</v>
      </c>
      <c r="K32" s="55">
        <f t="shared" si="15"/>
        <v>0</v>
      </c>
      <c r="L32" s="55">
        <f t="shared" si="15"/>
        <v>0</v>
      </c>
      <c r="M32" s="55">
        <f t="shared" si="15"/>
        <v>0</v>
      </c>
      <c r="N32" s="55">
        <f t="shared" si="15"/>
        <v>0</v>
      </c>
      <c r="O32" s="55">
        <f t="shared" si="15"/>
        <v>0</v>
      </c>
      <c r="P32" s="55">
        <f t="shared" si="15"/>
        <v>0</v>
      </c>
      <c r="Q32" s="55">
        <f t="shared" si="15"/>
        <v>0</v>
      </c>
      <c r="R32" s="55">
        <f t="shared" si="15"/>
        <v>9</v>
      </c>
      <c r="S32" s="55">
        <f t="shared" si="15"/>
        <v>6</v>
      </c>
      <c r="T32" s="55">
        <f t="shared" si="15"/>
        <v>0</v>
      </c>
      <c r="U32" s="55">
        <f t="shared" si="15"/>
        <v>0</v>
      </c>
      <c r="V32" s="55">
        <f t="shared" si="15"/>
        <v>8</v>
      </c>
      <c r="W32" s="55">
        <f t="shared" si="15"/>
        <v>9</v>
      </c>
      <c r="X32" s="55">
        <f t="shared" si="15"/>
        <v>285</v>
      </c>
      <c r="Y32" s="55">
        <f t="shared" si="15"/>
        <v>19</v>
      </c>
      <c r="Z32" s="55">
        <f t="shared" si="15"/>
        <v>0</v>
      </c>
      <c r="AA32" s="55">
        <f t="shared" si="15"/>
        <v>0</v>
      </c>
      <c r="AB32" s="55">
        <f t="shared" si="10"/>
        <v>302</v>
      </c>
      <c r="AC32" s="55">
        <f t="shared" si="11"/>
        <v>34</v>
      </c>
      <c r="AD32" s="55">
        <f t="shared" si="12"/>
        <v>336</v>
      </c>
    </row>
    <row r="33" spans="1:30">
      <c r="A33" s="113"/>
      <c r="B33" s="113"/>
      <c r="C33" s="34" t="s">
        <v>69</v>
      </c>
      <c r="D33" s="55">
        <f>SUM(D30:D32)</f>
        <v>0</v>
      </c>
      <c r="E33" s="55">
        <f t="shared" ref="E33:AA33" si="16">SUM(E30:E32)</f>
        <v>0</v>
      </c>
      <c r="F33" s="55">
        <f t="shared" si="16"/>
        <v>0</v>
      </c>
      <c r="G33" s="55">
        <f t="shared" si="16"/>
        <v>0</v>
      </c>
      <c r="H33" s="55">
        <f t="shared" si="16"/>
        <v>0</v>
      </c>
      <c r="I33" s="55">
        <f t="shared" si="16"/>
        <v>0</v>
      </c>
      <c r="J33" s="55">
        <f t="shared" si="16"/>
        <v>0</v>
      </c>
      <c r="K33" s="55">
        <f t="shared" si="16"/>
        <v>0</v>
      </c>
      <c r="L33" s="55">
        <f t="shared" si="16"/>
        <v>0</v>
      </c>
      <c r="M33" s="55">
        <f t="shared" si="16"/>
        <v>0</v>
      </c>
      <c r="N33" s="55">
        <f t="shared" si="16"/>
        <v>0</v>
      </c>
      <c r="O33" s="55">
        <f t="shared" si="16"/>
        <v>0</v>
      </c>
      <c r="P33" s="55">
        <f t="shared" si="16"/>
        <v>0</v>
      </c>
      <c r="Q33" s="55">
        <f t="shared" si="16"/>
        <v>0</v>
      </c>
      <c r="R33" s="55">
        <f t="shared" si="16"/>
        <v>104</v>
      </c>
      <c r="S33" s="55">
        <f t="shared" si="16"/>
        <v>117</v>
      </c>
      <c r="T33" s="55">
        <f t="shared" si="16"/>
        <v>0</v>
      </c>
      <c r="U33" s="55">
        <f t="shared" si="16"/>
        <v>0</v>
      </c>
      <c r="V33" s="55">
        <f t="shared" si="16"/>
        <v>402</v>
      </c>
      <c r="W33" s="55">
        <f t="shared" si="16"/>
        <v>96</v>
      </c>
      <c r="X33" s="55">
        <f t="shared" si="16"/>
        <v>301</v>
      </c>
      <c r="Y33" s="55">
        <f t="shared" si="16"/>
        <v>30</v>
      </c>
      <c r="Z33" s="55">
        <f t="shared" si="16"/>
        <v>0</v>
      </c>
      <c r="AA33" s="55">
        <f t="shared" si="16"/>
        <v>0</v>
      </c>
      <c r="AB33" s="55">
        <f t="shared" ref="AB33" si="17">Z33+X33+V33+T33+R33+P33+N33+L33+J33+H33+F33+D33</f>
        <v>807</v>
      </c>
      <c r="AC33" s="55">
        <f t="shared" ref="AC33" si="18">AA33+Y33+W33+U33+S33+Q33+O33+M33+K33+I33+G33+E33</f>
        <v>243</v>
      </c>
      <c r="AD33" s="55">
        <f t="shared" ref="AD33" si="19">AC33+AB33</f>
        <v>1050</v>
      </c>
    </row>
    <row r="35" spans="1:30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pans="1:30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</sheetData>
  <mergeCells count="33">
    <mergeCell ref="A30:B33"/>
    <mergeCell ref="A4:P4"/>
    <mergeCell ref="A5:A6"/>
    <mergeCell ref="B5:B6"/>
    <mergeCell ref="D5:E5"/>
    <mergeCell ref="F5:G5"/>
    <mergeCell ref="H5:I5"/>
    <mergeCell ref="J5:K5"/>
    <mergeCell ref="L5:M5"/>
    <mergeCell ref="N5:P5"/>
    <mergeCell ref="A24:A26"/>
    <mergeCell ref="A27:B28"/>
    <mergeCell ref="A21:AB21"/>
    <mergeCell ref="D22:E22"/>
    <mergeCell ref="H22:I22"/>
    <mergeCell ref="F22:G22"/>
    <mergeCell ref="AB22:AD22"/>
    <mergeCell ref="T22:U22"/>
    <mergeCell ref="V22:W22"/>
    <mergeCell ref="X22:Y22"/>
    <mergeCell ref="Z22:AA22"/>
    <mergeCell ref="J22:K22"/>
    <mergeCell ref="L22:M22"/>
    <mergeCell ref="N22:O22"/>
    <mergeCell ref="P22:Q22"/>
    <mergeCell ref="R22:S22"/>
    <mergeCell ref="C5:C6"/>
    <mergeCell ref="C22:C23"/>
    <mergeCell ref="A22:A23"/>
    <mergeCell ref="B22:B23"/>
    <mergeCell ref="A10:B11"/>
    <mergeCell ref="A7:A9"/>
    <mergeCell ref="A13:B16"/>
  </mergeCells>
  <printOptions horizontalCentered="1" verticalCentered="1"/>
  <pageMargins left="0.19" right="0.2" top="0.55000000000000004" bottom="0.8" header="0" footer="0"/>
  <pageSetup paperSize="9" scale="79" orientation="landscape" horizontalDpi="200" verticalDpi="200" r:id="rId1"/>
  <rowBreaks count="1" manualBreakCount="1">
    <brk id="22" max="16383" man="1"/>
  </rowBreaks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46"/>
  <sheetViews>
    <sheetView rightToLeft="1" topLeftCell="A29" zoomScale="80" zoomScaleNormal="80" workbookViewId="0">
      <selection activeCell="C26" sqref="A1:XFD1048576"/>
    </sheetView>
  </sheetViews>
  <sheetFormatPr defaultColWidth="8.42578125" defaultRowHeight="15"/>
  <cols>
    <col min="1" max="16384" width="8.42578125" style="58"/>
  </cols>
  <sheetData>
    <row r="4" spans="1:18" ht="30">
      <c r="A4" s="118" t="s">
        <v>160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27.75">
      <c r="A5" s="90" t="s">
        <v>59</v>
      </c>
      <c r="B5" s="90" t="s">
        <v>4</v>
      </c>
      <c r="C5" s="90"/>
      <c r="D5" s="90" t="s">
        <v>5</v>
      </c>
      <c r="E5" s="90"/>
      <c r="F5" s="90" t="s">
        <v>6</v>
      </c>
      <c r="G5" s="90"/>
      <c r="H5" s="90" t="s">
        <v>58</v>
      </c>
      <c r="I5" s="90"/>
      <c r="J5" s="90" t="s">
        <v>54</v>
      </c>
      <c r="K5" s="90"/>
      <c r="L5" s="90" t="s">
        <v>24</v>
      </c>
      <c r="M5" s="90"/>
      <c r="N5" s="90" t="s">
        <v>113</v>
      </c>
      <c r="O5" s="90"/>
      <c r="P5" s="90" t="s">
        <v>23</v>
      </c>
      <c r="Q5" s="90"/>
      <c r="R5" s="90"/>
    </row>
    <row r="6" spans="1:18" ht="27.75">
      <c r="A6" s="90"/>
      <c r="B6" s="45" t="s">
        <v>8</v>
      </c>
      <c r="C6" s="45" t="s">
        <v>2</v>
      </c>
      <c r="D6" s="45" t="s">
        <v>8</v>
      </c>
      <c r="E6" s="45" t="s">
        <v>2</v>
      </c>
      <c r="F6" s="45" t="s">
        <v>8</v>
      </c>
      <c r="G6" s="45" t="s">
        <v>2</v>
      </c>
      <c r="H6" s="45" t="s">
        <v>8</v>
      </c>
      <c r="I6" s="45" t="s">
        <v>2</v>
      </c>
      <c r="J6" s="45" t="s">
        <v>8</v>
      </c>
      <c r="K6" s="45" t="s">
        <v>2</v>
      </c>
      <c r="L6" s="45" t="s">
        <v>8</v>
      </c>
      <c r="M6" s="45" t="s">
        <v>2</v>
      </c>
      <c r="N6" s="45" t="s">
        <v>8</v>
      </c>
      <c r="O6" s="45" t="s">
        <v>2</v>
      </c>
      <c r="P6" s="45" t="s">
        <v>8</v>
      </c>
      <c r="Q6" s="45" t="s">
        <v>2</v>
      </c>
      <c r="R6" s="45" t="s">
        <v>22</v>
      </c>
    </row>
    <row r="7" spans="1:18" ht="27.75">
      <c r="A7" s="63" t="s">
        <v>104</v>
      </c>
      <c r="B7" s="46">
        <v>90</v>
      </c>
      <c r="C7" s="46">
        <v>86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5">
        <f>N7+L7+J7+H7+F7+D7+B7</f>
        <v>90</v>
      </c>
      <c r="Q7" s="45">
        <f>O7+M7+K7+I7+G7+E7+C7</f>
        <v>86</v>
      </c>
      <c r="R7" s="45">
        <f>Q7+P7</f>
        <v>176</v>
      </c>
    </row>
    <row r="8" spans="1:18" ht="27.75">
      <c r="A8" s="63" t="s">
        <v>105</v>
      </c>
      <c r="B8" s="46">
        <v>24</v>
      </c>
      <c r="C8" s="46">
        <v>20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5">
        <f t="shared" ref="P8:P20" si="0">N8+L8+J8+H8+F8+D8+B8</f>
        <v>24</v>
      </c>
      <c r="Q8" s="45">
        <f t="shared" ref="Q8:Q20" si="1">O8+M8+K8+I8+G8+E8+C8</f>
        <v>20</v>
      </c>
      <c r="R8" s="45">
        <f t="shared" ref="R8:R20" si="2">Q8+P8</f>
        <v>44</v>
      </c>
    </row>
    <row r="9" spans="1:18" ht="27.75">
      <c r="A9" s="63" t="s">
        <v>106</v>
      </c>
      <c r="B9" s="46">
        <v>106</v>
      </c>
      <c r="C9" s="46">
        <v>29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5">
        <f t="shared" si="0"/>
        <v>106</v>
      </c>
      <c r="Q9" s="45">
        <f t="shared" si="1"/>
        <v>29</v>
      </c>
      <c r="R9" s="45">
        <f t="shared" si="2"/>
        <v>135</v>
      </c>
    </row>
    <row r="10" spans="1:18" ht="27.75">
      <c r="A10" s="61" t="s">
        <v>132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5">
        <f t="shared" si="0"/>
        <v>0</v>
      </c>
      <c r="Q10" s="45">
        <f t="shared" si="1"/>
        <v>0</v>
      </c>
      <c r="R10" s="45">
        <f t="shared" si="2"/>
        <v>0</v>
      </c>
    </row>
    <row r="11" spans="1:18" ht="27.75">
      <c r="A11" s="63" t="s">
        <v>107</v>
      </c>
      <c r="B11" s="46">
        <v>15</v>
      </c>
      <c r="C11" s="46">
        <v>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5">
        <f t="shared" si="0"/>
        <v>15</v>
      </c>
      <c r="Q11" s="45">
        <f t="shared" si="1"/>
        <v>3</v>
      </c>
      <c r="R11" s="45">
        <f t="shared" si="2"/>
        <v>18</v>
      </c>
    </row>
    <row r="12" spans="1:18" ht="27.75">
      <c r="A12" s="63" t="s">
        <v>109</v>
      </c>
      <c r="B12" s="46">
        <v>14</v>
      </c>
      <c r="C12" s="46">
        <v>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5">
        <f t="shared" si="0"/>
        <v>14</v>
      </c>
      <c r="Q12" s="45">
        <f t="shared" si="1"/>
        <v>9</v>
      </c>
      <c r="R12" s="45">
        <f t="shared" si="2"/>
        <v>23</v>
      </c>
    </row>
    <row r="13" spans="1:18" ht="27.75">
      <c r="A13" s="61" t="s">
        <v>133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5">
        <f t="shared" si="0"/>
        <v>0</v>
      </c>
      <c r="Q13" s="45">
        <f t="shared" si="1"/>
        <v>0</v>
      </c>
      <c r="R13" s="45">
        <f t="shared" si="2"/>
        <v>0</v>
      </c>
    </row>
    <row r="14" spans="1:18" ht="27.75">
      <c r="A14" s="63" t="s">
        <v>114</v>
      </c>
      <c r="B14" s="46">
        <v>41</v>
      </c>
      <c r="C14" s="46">
        <v>11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5">
        <f t="shared" si="0"/>
        <v>41</v>
      </c>
      <c r="Q14" s="45">
        <f t="shared" si="1"/>
        <v>11</v>
      </c>
      <c r="R14" s="45">
        <f t="shared" si="2"/>
        <v>52</v>
      </c>
    </row>
    <row r="15" spans="1:18" ht="27.75">
      <c r="A15" s="63" t="s">
        <v>110</v>
      </c>
      <c r="B15" s="46">
        <v>51</v>
      </c>
      <c r="C15" s="46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5">
        <f t="shared" si="0"/>
        <v>51</v>
      </c>
      <c r="Q15" s="45">
        <f t="shared" si="1"/>
        <v>28</v>
      </c>
      <c r="R15" s="45">
        <f t="shared" si="2"/>
        <v>79</v>
      </c>
    </row>
    <row r="16" spans="1:18" ht="27.75">
      <c r="A16" s="63" t="s">
        <v>108</v>
      </c>
      <c r="B16" s="46">
        <v>34</v>
      </c>
      <c r="C16" s="46">
        <v>13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5">
        <f t="shared" si="0"/>
        <v>34</v>
      </c>
      <c r="Q16" s="45">
        <f t="shared" si="1"/>
        <v>13</v>
      </c>
      <c r="R16" s="45">
        <f t="shared" si="2"/>
        <v>47</v>
      </c>
    </row>
    <row r="17" spans="1:18" ht="27.75">
      <c r="A17" s="63" t="s">
        <v>115</v>
      </c>
      <c r="B17" s="46">
        <v>57</v>
      </c>
      <c r="C17" s="46">
        <v>14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5">
        <f t="shared" si="0"/>
        <v>57</v>
      </c>
      <c r="Q17" s="45">
        <f t="shared" si="1"/>
        <v>14</v>
      </c>
      <c r="R17" s="45">
        <f t="shared" si="2"/>
        <v>71</v>
      </c>
    </row>
    <row r="18" spans="1:18" ht="27.75">
      <c r="A18" s="63" t="s">
        <v>131</v>
      </c>
      <c r="B18" s="46">
        <v>35</v>
      </c>
      <c r="C18" s="46">
        <v>10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5">
        <f t="shared" si="0"/>
        <v>35</v>
      </c>
      <c r="Q18" s="45">
        <f t="shared" si="1"/>
        <v>10</v>
      </c>
      <c r="R18" s="45">
        <f t="shared" si="2"/>
        <v>45</v>
      </c>
    </row>
    <row r="19" spans="1:18" ht="27.75">
      <c r="A19" s="63" t="s">
        <v>116</v>
      </c>
      <c r="B19" s="46">
        <v>65</v>
      </c>
      <c r="C19" s="46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5">
        <f t="shared" si="0"/>
        <v>65</v>
      </c>
      <c r="Q19" s="45">
        <f t="shared" si="1"/>
        <v>30</v>
      </c>
      <c r="R19" s="45">
        <f t="shared" si="2"/>
        <v>95</v>
      </c>
    </row>
    <row r="20" spans="1:18" ht="27.75">
      <c r="A20" s="45" t="s">
        <v>112</v>
      </c>
      <c r="B20" s="45">
        <f>SUM(B7:B19)</f>
        <v>532</v>
      </c>
      <c r="C20" s="45">
        <f t="shared" ref="C20:O20" si="3">SUM(C7:C19)</f>
        <v>253</v>
      </c>
      <c r="D20" s="45">
        <f t="shared" si="3"/>
        <v>0</v>
      </c>
      <c r="E20" s="45">
        <f t="shared" si="3"/>
        <v>0</v>
      </c>
      <c r="F20" s="45">
        <f t="shared" si="3"/>
        <v>0</v>
      </c>
      <c r="G20" s="45">
        <f t="shared" si="3"/>
        <v>0</v>
      </c>
      <c r="H20" s="45">
        <f t="shared" si="3"/>
        <v>0</v>
      </c>
      <c r="I20" s="45">
        <f t="shared" si="3"/>
        <v>0</v>
      </c>
      <c r="J20" s="45">
        <f t="shared" si="3"/>
        <v>0</v>
      </c>
      <c r="K20" s="45">
        <f t="shared" si="3"/>
        <v>0</v>
      </c>
      <c r="L20" s="45">
        <f t="shared" si="3"/>
        <v>0</v>
      </c>
      <c r="M20" s="45">
        <f t="shared" si="3"/>
        <v>0</v>
      </c>
      <c r="N20" s="45">
        <f t="shared" si="3"/>
        <v>0</v>
      </c>
      <c r="O20" s="45">
        <f t="shared" si="3"/>
        <v>0</v>
      </c>
      <c r="P20" s="45">
        <f t="shared" si="0"/>
        <v>532</v>
      </c>
      <c r="Q20" s="45">
        <f t="shared" si="1"/>
        <v>253</v>
      </c>
      <c r="R20" s="45">
        <f t="shared" si="2"/>
        <v>785</v>
      </c>
    </row>
    <row r="21" spans="1:18" ht="30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27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</row>
    <row r="23" spans="1:18" ht="27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27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27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ht="27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ht="27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27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ht="27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ht="30">
      <c r="A30" s="118" t="s">
        <v>161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18" ht="27.75">
      <c r="A31" s="90" t="s">
        <v>59</v>
      </c>
      <c r="B31" s="90" t="s">
        <v>4</v>
      </c>
      <c r="C31" s="90"/>
      <c r="D31" s="90" t="s">
        <v>5</v>
      </c>
      <c r="E31" s="90"/>
      <c r="F31" s="90" t="s">
        <v>6</v>
      </c>
      <c r="G31" s="90"/>
      <c r="H31" s="90" t="s">
        <v>58</v>
      </c>
      <c r="I31" s="90"/>
      <c r="J31" s="90" t="s">
        <v>54</v>
      </c>
      <c r="K31" s="90"/>
      <c r="L31" s="90" t="s">
        <v>24</v>
      </c>
      <c r="M31" s="90"/>
      <c r="N31" s="90" t="s">
        <v>113</v>
      </c>
      <c r="O31" s="90"/>
      <c r="P31" s="90" t="s">
        <v>23</v>
      </c>
      <c r="Q31" s="90"/>
      <c r="R31" s="90"/>
    </row>
    <row r="32" spans="1:18" ht="27.75">
      <c r="A32" s="90"/>
      <c r="B32" s="45" t="s">
        <v>8</v>
      </c>
      <c r="C32" s="45" t="s">
        <v>2</v>
      </c>
      <c r="D32" s="45" t="s">
        <v>8</v>
      </c>
      <c r="E32" s="45" t="s">
        <v>2</v>
      </c>
      <c r="F32" s="45" t="s">
        <v>8</v>
      </c>
      <c r="G32" s="45" t="s">
        <v>2</v>
      </c>
      <c r="H32" s="45" t="s">
        <v>8</v>
      </c>
      <c r="I32" s="45" t="s">
        <v>2</v>
      </c>
      <c r="J32" s="45" t="s">
        <v>8</v>
      </c>
      <c r="K32" s="45" t="s">
        <v>2</v>
      </c>
      <c r="L32" s="45" t="s">
        <v>8</v>
      </c>
      <c r="M32" s="45" t="s">
        <v>2</v>
      </c>
      <c r="N32" s="45" t="s">
        <v>8</v>
      </c>
      <c r="O32" s="45" t="s">
        <v>2</v>
      </c>
      <c r="P32" s="45" t="s">
        <v>8</v>
      </c>
      <c r="Q32" s="45" t="s">
        <v>2</v>
      </c>
      <c r="R32" s="45" t="s">
        <v>22</v>
      </c>
    </row>
    <row r="33" spans="1:18" ht="27.75">
      <c r="A33" s="46" t="s">
        <v>104</v>
      </c>
      <c r="B33" s="46">
        <v>11</v>
      </c>
      <c r="C33" s="46">
        <v>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5">
        <f>N33+L33+J33+H33+F33+D33+B33</f>
        <v>11</v>
      </c>
      <c r="Q33" s="45">
        <f>O33+M33+K33+I33+G33+E33+C33</f>
        <v>9</v>
      </c>
      <c r="R33" s="45">
        <f>Q33+P33</f>
        <v>20</v>
      </c>
    </row>
    <row r="34" spans="1:18" ht="27.75">
      <c r="A34" s="46" t="s">
        <v>105</v>
      </c>
      <c r="B34" s="46">
        <v>6</v>
      </c>
      <c r="C34" s="46">
        <v>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/>
      <c r="O34" s="46">
        <v>0</v>
      </c>
      <c r="P34" s="45">
        <f t="shared" ref="P34:P46" si="4">N34+L34+J34+H34+F34+D34+B34</f>
        <v>6</v>
      </c>
      <c r="Q34" s="45">
        <f t="shared" ref="Q34:Q46" si="5">O34+M34+K34+I34+G34+E34+C34</f>
        <v>3</v>
      </c>
      <c r="R34" s="45">
        <f t="shared" ref="R34:R46" si="6">Q34+P34</f>
        <v>9</v>
      </c>
    </row>
    <row r="35" spans="1:18" ht="27.75">
      <c r="A35" s="61" t="s">
        <v>134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5">
        <f t="shared" si="4"/>
        <v>0</v>
      </c>
      <c r="Q35" s="45">
        <f t="shared" si="5"/>
        <v>0</v>
      </c>
      <c r="R35" s="45">
        <f t="shared" si="6"/>
        <v>0</v>
      </c>
    </row>
    <row r="36" spans="1:18" ht="27.75">
      <c r="A36" s="46" t="s">
        <v>106</v>
      </c>
      <c r="B36" s="46">
        <v>11</v>
      </c>
      <c r="C36" s="46">
        <v>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5">
        <f t="shared" si="4"/>
        <v>11</v>
      </c>
      <c r="Q36" s="45">
        <f t="shared" si="5"/>
        <v>5</v>
      </c>
      <c r="R36" s="45">
        <f t="shared" si="6"/>
        <v>16</v>
      </c>
    </row>
    <row r="37" spans="1:18" ht="27.75">
      <c r="A37" s="46" t="s">
        <v>107</v>
      </c>
      <c r="B37" s="46">
        <v>2</v>
      </c>
      <c r="C37" s="46">
        <v>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5">
        <f t="shared" si="4"/>
        <v>2</v>
      </c>
      <c r="Q37" s="45">
        <f t="shared" si="5"/>
        <v>1</v>
      </c>
      <c r="R37" s="45">
        <f t="shared" si="6"/>
        <v>3</v>
      </c>
    </row>
    <row r="38" spans="1:18" ht="27.75">
      <c r="A38" s="46" t="s">
        <v>109</v>
      </c>
      <c r="B38" s="46">
        <v>3</v>
      </c>
      <c r="C38" s="46">
        <v>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5">
        <f t="shared" si="4"/>
        <v>3</v>
      </c>
      <c r="Q38" s="45">
        <f t="shared" si="5"/>
        <v>2</v>
      </c>
      <c r="R38" s="45">
        <f t="shared" si="6"/>
        <v>5</v>
      </c>
    </row>
    <row r="39" spans="1:18" ht="27.75">
      <c r="A39" s="61" t="s">
        <v>135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5">
        <f t="shared" si="4"/>
        <v>0</v>
      </c>
      <c r="Q39" s="45">
        <f t="shared" si="5"/>
        <v>0</v>
      </c>
      <c r="R39" s="45">
        <f t="shared" si="6"/>
        <v>0</v>
      </c>
    </row>
    <row r="40" spans="1:18" ht="27.75">
      <c r="A40" s="46" t="s">
        <v>114</v>
      </c>
      <c r="B40" s="46">
        <v>4</v>
      </c>
      <c r="C40" s="46">
        <v>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5">
        <f t="shared" si="4"/>
        <v>4</v>
      </c>
      <c r="Q40" s="45">
        <f t="shared" si="5"/>
        <v>1</v>
      </c>
      <c r="R40" s="45">
        <f t="shared" si="6"/>
        <v>5</v>
      </c>
    </row>
    <row r="41" spans="1:18" ht="27.75">
      <c r="A41" s="46" t="s">
        <v>110</v>
      </c>
      <c r="B41" s="46">
        <v>9</v>
      </c>
      <c r="C41" s="46">
        <v>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5">
        <f t="shared" si="4"/>
        <v>9</v>
      </c>
      <c r="Q41" s="45">
        <f t="shared" si="5"/>
        <v>6</v>
      </c>
      <c r="R41" s="45">
        <f t="shared" si="6"/>
        <v>15</v>
      </c>
    </row>
    <row r="42" spans="1:18" ht="27.75">
      <c r="A42" s="46" t="s">
        <v>108</v>
      </c>
      <c r="B42" s="46">
        <v>6</v>
      </c>
      <c r="C42" s="46">
        <v>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5">
        <f t="shared" si="4"/>
        <v>6</v>
      </c>
      <c r="Q42" s="45">
        <f t="shared" si="5"/>
        <v>3</v>
      </c>
      <c r="R42" s="45">
        <f t="shared" si="6"/>
        <v>9</v>
      </c>
    </row>
    <row r="43" spans="1:18" ht="27.75">
      <c r="A43" s="46" t="s">
        <v>115</v>
      </c>
      <c r="B43" s="46">
        <v>8</v>
      </c>
      <c r="C43" s="46">
        <v>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5">
        <f t="shared" si="4"/>
        <v>8</v>
      </c>
      <c r="Q43" s="45">
        <f t="shared" si="5"/>
        <v>6</v>
      </c>
      <c r="R43" s="45">
        <f t="shared" si="6"/>
        <v>14</v>
      </c>
    </row>
    <row r="44" spans="1:18" ht="27.75">
      <c r="A44" s="46" t="s">
        <v>131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5">
        <f t="shared" si="4"/>
        <v>0</v>
      </c>
      <c r="Q44" s="45">
        <f t="shared" si="5"/>
        <v>0</v>
      </c>
      <c r="R44" s="45">
        <f t="shared" si="6"/>
        <v>0</v>
      </c>
    </row>
    <row r="45" spans="1:18" ht="27.75">
      <c r="A45" s="46" t="s">
        <v>111</v>
      </c>
      <c r="B45" s="46">
        <v>2</v>
      </c>
      <c r="C45" s="46">
        <v>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5">
        <f t="shared" si="4"/>
        <v>2</v>
      </c>
      <c r="Q45" s="45">
        <f t="shared" si="5"/>
        <v>3</v>
      </c>
      <c r="R45" s="45">
        <f t="shared" si="6"/>
        <v>5</v>
      </c>
    </row>
    <row r="46" spans="1:18" ht="27.75">
      <c r="A46" s="45" t="s">
        <v>112</v>
      </c>
      <c r="B46" s="45">
        <f>SUM(B33:B45)</f>
        <v>62</v>
      </c>
      <c r="C46" s="45">
        <f t="shared" ref="C46:O46" si="7">SUM(C33:C45)</f>
        <v>39</v>
      </c>
      <c r="D46" s="45">
        <f t="shared" si="7"/>
        <v>0</v>
      </c>
      <c r="E46" s="45">
        <f t="shared" si="7"/>
        <v>0</v>
      </c>
      <c r="F46" s="45">
        <f t="shared" si="7"/>
        <v>0</v>
      </c>
      <c r="G46" s="45">
        <f t="shared" si="7"/>
        <v>0</v>
      </c>
      <c r="H46" s="45">
        <f t="shared" si="7"/>
        <v>0</v>
      </c>
      <c r="I46" s="45">
        <f t="shared" si="7"/>
        <v>0</v>
      </c>
      <c r="J46" s="45">
        <f t="shared" si="7"/>
        <v>0</v>
      </c>
      <c r="K46" s="45">
        <f t="shared" si="7"/>
        <v>0</v>
      </c>
      <c r="L46" s="45">
        <f t="shared" si="7"/>
        <v>0</v>
      </c>
      <c r="M46" s="45">
        <f t="shared" si="7"/>
        <v>0</v>
      </c>
      <c r="N46" s="45">
        <f t="shared" si="7"/>
        <v>0</v>
      </c>
      <c r="O46" s="45">
        <f t="shared" si="7"/>
        <v>0</v>
      </c>
      <c r="P46" s="45">
        <f t="shared" si="4"/>
        <v>62</v>
      </c>
      <c r="Q46" s="45">
        <f t="shared" si="5"/>
        <v>39</v>
      </c>
      <c r="R46" s="45">
        <f t="shared" si="6"/>
        <v>101</v>
      </c>
    </row>
  </sheetData>
  <mergeCells count="20">
    <mergeCell ref="A4:R4"/>
    <mergeCell ref="A5:A6"/>
    <mergeCell ref="B5:C5"/>
    <mergeCell ref="D5:E5"/>
    <mergeCell ref="F5:G5"/>
    <mergeCell ref="H5:I5"/>
    <mergeCell ref="J5:K5"/>
    <mergeCell ref="L5:M5"/>
    <mergeCell ref="N5:O5"/>
    <mergeCell ref="P5:R5"/>
    <mergeCell ref="A30:R30"/>
    <mergeCell ref="A31:A32"/>
    <mergeCell ref="B31:C31"/>
    <mergeCell ref="D31:E31"/>
    <mergeCell ref="F31:G31"/>
    <mergeCell ref="H31:I31"/>
    <mergeCell ref="J31:K31"/>
    <mergeCell ref="L31:M31"/>
    <mergeCell ref="N31:O31"/>
    <mergeCell ref="P31:R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47"/>
  <sheetViews>
    <sheetView rightToLeft="1" topLeftCell="A31" zoomScale="85" zoomScaleNormal="85" workbookViewId="0">
      <selection sqref="A1:XFD1048576"/>
    </sheetView>
  </sheetViews>
  <sheetFormatPr defaultColWidth="9" defaultRowHeight="27.75"/>
  <cols>
    <col min="1" max="1" width="31.85546875" style="47" bestFit="1" customWidth="1"/>
    <col min="2" max="2" width="4.85546875" style="47" bestFit="1" customWidth="1"/>
    <col min="3" max="3" width="4.42578125" style="47" bestFit="1" customWidth="1"/>
    <col min="4" max="4" width="4.85546875" style="47" bestFit="1" customWidth="1"/>
    <col min="5" max="5" width="4.42578125" style="47" bestFit="1" customWidth="1"/>
    <col min="6" max="6" width="4.85546875" style="47" bestFit="1" customWidth="1"/>
    <col min="7" max="7" width="4.42578125" style="47" bestFit="1" customWidth="1"/>
    <col min="8" max="8" width="4.85546875" style="47" bestFit="1" customWidth="1"/>
    <col min="9" max="9" width="4.42578125" style="47" bestFit="1" customWidth="1"/>
    <col min="10" max="10" width="4.85546875" style="47" bestFit="1" customWidth="1"/>
    <col min="11" max="11" width="4.42578125" style="47" bestFit="1" customWidth="1"/>
    <col min="12" max="12" width="4.85546875" style="47" bestFit="1" customWidth="1"/>
    <col min="13" max="13" width="4.42578125" style="47" bestFit="1" customWidth="1"/>
    <col min="14" max="14" width="4.85546875" style="47" bestFit="1" customWidth="1"/>
    <col min="15" max="15" width="4.42578125" style="47" bestFit="1" customWidth="1"/>
    <col min="16" max="18" width="4.85546875" style="47" bestFit="1" customWidth="1"/>
    <col min="19" max="19" width="4.42578125" style="47" bestFit="1" customWidth="1"/>
    <col min="20" max="20" width="4.85546875" style="47" bestFit="1" customWidth="1"/>
    <col min="21" max="21" width="4.42578125" style="47" bestFit="1" customWidth="1"/>
    <col min="22" max="22" width="4.85546875" style="47" bestFit="1" customWidth="1"/>
    <col min="23" max="23" width="4.42578125" style="47" bestFit="1" customWidth="1"/>
    <col min="24" max="24" width="4.85546875" style="47" bestFit="1" customWidth="1"/>
    <col min="25" max="25" width="4.42578125" style="47" bestFit="1" customWidth="1"/>
    <col min="26" max="26" width="4.85546875" style="47" bestFit="1" customWidth="1"/>
    <col min="27" max="27" width="4.42578125" style="47" bestFit="1" customWidth="1"/>
    <col min="28" max="28" width="4.85546875" style="47" bestFit="1" customWidth="1"/>
    <col min="29" max="29" width="4.42578125" style="47" bestFit="1" customWidth="1"/>
    <col min="30" max="31" width="4.85546875" style="47" bestFit="1" customWidth="1"/>
    <col min="32" max="32" width="7.42578125" style="47" bestFit="1" customWidth="1"/>
    <col min="33" max="16384" width="9" style="47"/>
  </cols>
  <sheetData>
    <row r="6" spans="1:32">
      <c r="A6" s="120" t="s">
        <v>160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7" spans="1:32">
      <c r="A7" s="121" t="s">
        <v>59</v>
      </c>
      <c r="B7" s="73" t="s">
        <v>10</v>
      </c>
      <c r="C7" s="73"/>
      <c r="D7" s="73" t="s">
        <v>127</v>
      </c>
      <c r="E7" s="73"/>
      <c r="F7" s="73" t="s">
        <v>11</v>
      </c>
      <c r="G7" s="73"/>
      <c r="H7" s="73" t="s">
        <v>12</v>
      </c>
      <c r="I7" s="73"/>
      <c r="J7" s="73" t="s">
        <v>13</v>
      </c>
      <c r="K7" s="73"/>
      <c r="L7" s="73" t="s">
        <v>14</v>
      </c>
      <c r="M7" s="73"/>
      <c r="N7" s="73" t="s">
        <v>15</v>
      </c>
      <c r="O7" s="73"/>
      <c r="P7" s="73" t="s">
        <v>16</v>
      </c>
      <c r="Q7" s="73"/>
      <c r="R7" s="73" t="s">
        <v>87</v>
      </c>
      <c r="S7" s="73"/>
      <c r="T7" s="73" t="s">
        <v>17</v>
      </c>
      <c r="U7" s="73"/>
      <c r="V7" s="73" t="s">
        <v>48</v>
      </c>
      <c r="W7" s="73"/>
      <c r="X7" s="73" t="s">
        <v>19</v>
      </c>
      <c r="Y7" s="73"/>
      <c r="Z7" s="73" t="s">
        <v>20</v>
      </c>
      <c r="AA7" s="73"/>
      <c r="AB7" s="73" t="s">
        <v>21</v>
      </c>
      <c r="AC7" s="73"/>
      <c r="AD7" s="73" t="s">
        <v>0</v>
      </c>
      <c r="AE7" s="73"/>
      <c r="AF7" s="73"/>
    </row>
    <row r="8" spans="1:32">
      <c r="A8" s="121"/>
      <c r="B8" s="41" t="s">
        <v>1</v>
      </c>
      <c r="C8" s="41" t="s">
        <v>64</v>
      </c>
      <c r="D8" s="41" t="s">
        <v>1</v>
      </c>
      <c r="E8" s="41" t="s">
        <v>64</v>
      </c>
      <c r="F8" s="41" t="s">
        <v>1</v>
      </c>
      <c r="G8" s="41" t="s">
        <v>64</v>
      </c>
      <c r="H8" s="41" t="s">
        <v>1</v>
      </c>
      <c r="I8" s="41" t="s">
        <v>64</v>
      </c>
      <c r="J8" s="41" t="s">
        <v>1</v>
      </c>
      <c r="K8" s="41" t="s">
        <v>64</v>
      </c>
      <c r="L8" s="41" t="s">
        <v>1</v>
      </c>
      <c r="M8" s="41" t="s">
        <v>64</v>
      </c>
      <c r="N8" s="41" t="s">
        <v>1</v>
      </c>
      <c r="O8" s="41" t="s">
        <v>64</v>
      </c>
      <c r="P8" s="41" t="s">
        <v>1</v>
      </c>
      <c r="Q8" s="41" t="s">
        <v>64</v>
      </c>
      <c r="R8" s="41" t="s">
        <v>1</v>
      </c>
      <c r="S8" s="41" t="s">
        <v>64</v>
      </c>
      <c r="T8" s="41" t="s">
        <v>1</v>
      </c>
      <c r="U8" s="41" t="s">
        <v>64</v>
      </c>
      <c r="V8" s="41" t="s">
        <v>1</v>
      </c>
      <c r="W8" s="41" t="s">
        <v>64</v>
      </c>
      <c r="X8" s="41" t="s">
        <v>1</v>
      </c>
      <c r="Y8" s="41" t="s">
        <v>64</v>
      </c>
      <c r="Z8" s="41" t="s">
        <v>1</v>
      </c>
      <c r="AA8" s="41" t="s">
        <v>64</v>
      </c>
      <c r="AB8" s="41" t="s">
        <v>1</v>
      </c>
      <c r="AC8" s="41" t="s">
        <v>64</v>
      </c>
      <c r="AD8" s="41" t="s">
        <v>1</v>
      </c>
      <c r="AE8" s="41" t="s">
        <v>64</v>
      </c>
      <c r="AF8" s="41" t="s">
        <v>88</v>
      </c>
    </row>
    <row r="9" spans="1:32">
      <c r="A9" s="46" t="s">
        <v>104</v>
      </c>
      <c r="B9" s="42">
        <v>1</v>
      </c>
      <c r="C9" s="42">
        <v>1</v>
      </c>
      <c r="D9" s="42">
        <v>0</v>
      </c>
      <c r="E9" s="42">
        <v>1</v>
      </c>
      <c r="F9" s="42">
        <v>0</v>
      </c>
      <c r="G9" s="42">
        <v>1</v>
      </c>
      <c r="H9" s="42">
        <v>1</v>
      </c>
      <c r="I9" s="42">
        <v>1</v>
      </c>
      <c r="J9" s="42">
        <v>1</v>
      </c>
      <c r="K9" s="42">
        <v>0</v>
      </c>
      <c r="L9" s="42">
        <v>2</v>
      </c>
      <c r="M9" s="42">
        <v>1</v>
      </c>
      <c r="N9" s="42">
        <v>0</v>
      </c>
      <c r="O9" s="42">
        <v>0</v>
      </c>
      <c r="P9" s="42">
        <v>81</v>
      </c>
      <c r="Q9" s="42">
        <v>75</v>
      </c>
      <c r="R9" s="42">
        <v>0</v>
      </c>
      <c r="S9" s="42">
        <v>1</v>
      </c>
      <c r="T9" s="42">
        <v>1</v>
      </c>
      <c r="U9" s="42">
        <v>1</v>
      </c>
      <c r="V9" s="42">
        <v>2</v>
      </c>
      <c r="W9" s="42">
        <v>3</v>
      </c>
      <c r="X9" s="42">
        <v>1</v>
      </c>
      <c r="Y9" s="42">
        <v>0</v>
      </c>
      <c r="Z9" s="42">
        <v>0</v>
      </c>
      <c r="AA9" s="42">
        <v>1</v>
      </c>
      <c r="AB9" s="42">
        <v>0</v>
      </c>
      <c r="AC9" s="42">
        <v>0</v>
      </c>
      <c r="AD9" s="41">
        <f>AB9+Z9+X9+V9+T9+R9+P9+N9+L9+J9+H9+F9+D9+B9</f>
        <v>90</v>
      </c>
      <c r="AE9" s="41">
        <f>AC9+AA9+Y9+W9+U9+S9+Q9+O9+M9+K9+I9+G9+E9+C9</f>
        <v>86</v>
      </c>
      <c r="AF9" s="41">
        <f>AE9+AD9</f>
        <v>176</v>
      </c>
    </row>
    <row r="10" spans="1:32">
      <c r="A10" s="46" t="s">
        <v>105</v>
      </c>
      <c r="B10" s="42">
        <v>1</v>
      </c>
      <c r="C10" s="42">
        <v>0</v>
      </c>
      <c r="D10" s="42">
        <v>0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0</v>
      </c>
      <c r="K10" s="42">
        <v>1</v>
      </c>
      <c r="L10" s="42">
        <v>0</v>
      </c>
      <c r="M10" s="42">
        <v>0</v>
      </c>
      <c r="N10" s="42">
        <v>0</v>
      </c>
      <c r="O10" s="42">
        <v>0</v>
      </c>
      <c r="P10" s="42">
        <v>12</v>
      </c>
      <c r="Q10" s="42">
        <v>13</v>
      </c>
      <c r="R10" s="42">
        <v>1</v>
      </c>
      <c r="S10" s="42">
        <v>0</v>
      </c>
      <c r="T10" s="42">
        <v>3</v>
      </c>
      <c r="U10" s="42">
        <v>2</v>
      </c>
      <c r="V10" s="42">
        <v>4</v>
      </c>
      <c r="W10" s="42">
        <v>1</v>
      </c>
      <c r="X10" s="42">
        <v>0</v>
      </c>
      <c r="Y10" s="42">
        <v>0</v>
      </c>
      <c r="Z10" s="42">
        <v>1</v>
      </c>
      <c r="AA10" s="42">
        <v>0</v>
      </c>
      <c r="AB10" s="42">
        <v>0</v>
      </c>
      <c r="AC10" s="42">
        <v>0</v>
      </c>
      <c r="AD10" s="41">
        <f t="shared" ref="AD10:AD22" si="0">AB10+Z10+X10+V10+T10+R10+P10+N10+L10+J10+H10+F10+D10+B10</f>
        <v>24</v>
      </c>
      <c r="AE10" s="41">
        <f t="shared" ref="AE10:AE22" si="1">AC10+AA10+Y10+W10+U10+S10+Q10+O10+M10+K10+I10+G10+E10+C10</f>
        <v>20</v>
      </c>
      <c r="AF10" s="41">
        <f t="shared" ref="AF10:AF22" si="2">AE10+AD10</f>
        <v>44</v>
      </c>
    </row>
    <row r="11" spans="1:32">
      <c r="A11" s="46" t="s">
        <v>106</v>
      </c>
      <c r="B11" s="42">
        <v>2</v>
      </c>
      <c r="C11" s="42">
        <v>1</v>
      </c>
      <c r="D11" s="42">
        <v>1</v>
      </c>
      <c r="E11" s="42">
        <v>1</v>
      </c>
      <c r="F11" s="42">
        <v>0</v>
      </c>
      <c r="G11" s="42">
        <v>0</v>
      </c>
      <c r="H11" s="42">
        <v>1</v>
      </c>
      <c r="I11" s="42">
        <v>0</v>
      </c>
      <c r="J11" s="42">
        <v>1</v>
      </c>
      <c r="K11" s="42">
        <v>0</v>
      </c>
      <c r="L11" s="42">
        <v>1</v>
      </c>
      <c r="M11" s="42">
        <v>1</v>
      </c>
      <c r="N11" s="42">
        <v>2</v>
      </c>
      <c r="O11" s="42">
        <v>1</v>
      </c>
      <c r="P11" s="42">
        <v>90</v>
      </c>
      <c r="Q11" s="42">
        <v>20</v>
      </c>
      <c r="R11" s="42">
        <v>1</v>
      </c>
      <c r="S11" s="42">
        <v>0</v>
      </c>
      <c r="T11" s="42">
        <v>1</v>
      </c>
      <c r="U11" s="42">
        <v>2</v>
      </c>
      <c r="V11" s="42">
        <v>5</v>
      </c>
      <c r="W11" s="42">
        <v>3</v>
      </c>
      <c r="X11" s="42">
        <v>1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1">
        <f t="shared" si="0"/>
        <v>106</v>
      </c>
      <c r="AE11" s="41">
        <f t="shared" si="1"/>
        <v>29</v>
      </c>
      <c r="AF11" s="41">
        <f t="shared" si="2"/>
        <v>135</v>
      </c>
    </row>
    <row r="12" spans="1:32">
      <c r="A12" s="61" t="s">
        <v>134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1">
        <f t="shared" si="0"/>
        <v>0</v>
      </c>
      <c r="AE12" s="41">
        <f t="shared" si="1"/>
        <v>0</v>
      </c>
      <c r="AF12" s="41">
        <f t="shared" si="2"/>
        <v>0</v>
      </c>
    </row>
    <row r="13" spans="1:32">
      <c r="A13" s="46" t="s">
        <v>107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2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13</v>
      </c>
      <c r="W13" s="42">
        <v>3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1">
        <f t="shared" si="0"/>
        <v>15</v>
      </c>
      <c r="AE13" s="41">
        <f t="shared" si="1"/>
        <v>3</v>
      </c>
      <c r="AF13" s="41">
        <f t="shared" si="2"/>
        <v>18</v>
      </c>
    </row>
    <row r="14" spans="1:32">
      <c r="A14" s="46" t="s">
        <v>109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14</v>
      </c>
      <c r="W14" s="42">
        <v>9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1">
        <f t="shared" si="0"/>
        <v>14</v>
      </c>
      <c r="AE14" s="41">
        <f t="shared" si="1"/>
        <v>9</v>
      </c>
      <c r="AF14" s="41">
        <f t="shared" si="2"/>
        <v>23</v>
      </c>
    </row>
    <row r="15" spans="1:32">
      <c r="A15" s="61" t="s">
        <v>137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1">
        <f t="shared" si="0"/>
        <v>0</v>
      </c>
      <c r="AE15" s="41">
        <f t="shared" si="1"/>
        <v>0</v>
      </c>
      <c r="AF15" s="41">
        <f t="shared" si="2"/>
        <v>0</v>
      </c>
    </row>
    <row r="16" spans="1:32">
      <c r="A16" s="46" t="s">
        <v>114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3</v>
      </c>
      <c r="Q16" s="42">
        <v>1</v>
      </c>
      <c r="R16" s="42">
        <v>0</v>
      </c>
      <c r="S16" s="42">
        <v>0</v>
      </c>
      <c r="T16" s="42">
        <v>0</v>
      </c>
      <c r="U16" s="42">
        <v>1</v>
      </c>
      <c r="V16" s="42">
        <v>38</v>
      </c>
      <c r="W16" s="42">
        <v>9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1">
        <f t="shared" si="0"/>
        <v>41</v>
      </c>
      <c r="AE16" s="41">
        <f t="shared" si="1"/>
        <v>11</v>
      </c>
      <c r="AF16" s="41">
        <f t="shared" si="2"/>
        <v>52</v>
      </c>
    </row>
    <row r="17" spans="1:32">
      <c r="A17" s="46" t="s">
        <v>110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4</v>
      </c>
      <c r="Q17" s="42">
        <v>2</v>
      </c>
      <c r="R17" s="42">
        <v>0</v>
      </c>
      <c r="S17" s="42">
        <v>0</v>
      </c>
      <c r="T17" s="42">
        <v>0</v>
      </c>
      <c r="U17" s="42">
        <v>0</v>
      </c>
      <c r="V17" s="42">
        <v>47</v>
      </c>
      <c r="W17" s="42">
        <v>26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1">
        <f t="shared" si="0"/>
        <v>51</v>
      </c>
      <c r="AE17" s="41">
        <f t="shared" si="1"/>
        <v>28</v>
      </c>
      <c r="AF17" s="41">
        <f t="shared" si="2"/>
        <v>79</v>
      </c>
    </row>
    <row r="18" spans="1:32">
      <c r="A18" s="46" t="s">
        <v>108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3</v>
      </c>
      <c r="Q18" s="42">
        <v>2</v>
      </c>
      <c r="R18" s="42">
        <v>0</v>
      </c>
      <c r="S18" s="42">
        <v>0</v>
      </c>
      <c r="T18" s="42">
        <v>0</v>
      </c>
      <c r="U18" s="42">
        <v>0</v>
      </c>
      <c r="V18" s="42">
        <v>31</v>
      </c>
      <c r="W18" s="42">
        <v>11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1">
        <f t="shared" si="0"/>
        <v>34</v>
      </c>
      <c r="AE18" s="41">
        <f t="shared" si="1"/>
        <v>13</v>
      </c>
      <c r="AF18" s="41">
        <f t="shared" si="2"/>
        <v>47</v>
      </c>
    </row>
    <row r="19" spans="1:32">
      <c r="A19" s="46" t="s">
        <v>115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5</v>
      </c>
      <c r="Q19" s="42">
        <v>1</v>
      </c>
      <c r="R19" s="42">
        <v>0</v>
      </c>
      <c r="S19" s="42">
        <v>0</v>
      </c>
      <c r="T19" s="42">
        <v>0</v>
      </c>
      <c r="U19" s="42">
        <v>0</v>
      </c>
      <c r="V19" s="42">
        <v>52</v>
      </c>
      <c r="W19" s="42">
        <v>13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1">
        <f t="shared" si="0"/>
        <v>57</v>
      </c>
      <c r="AE19" s="41">
        <f t="shared" si="1"/>
        <v>14</v>
      </c>
      <c r="AF19" s="41">
        <f t="shared" si="2"/>
        <v>71</v>
      </c>
    </row>
    <row r="20" spans="1:32">
      <c r="A20" s="46" t="s">
        <v>131</v>
      </c>
      <c r="B20" s="42">
        <v>1</v>
      </c>
      <c r="C20" s="42">
        <v>0</v>
      </c>
      <c r="D20" s="42">
        <v>1</v>
      </c>
      <c r="E20" s="42">
        <v>0</v>
      </c>
      <c r="F20" s="42">
        <v>2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1</v>
      </c>
      <c r="M20" s="42">
        <v>0</v>
      </c>
      <c r="N20" s="42">
        <v>0</v>
      </c>
      <c r="O20" s="42">
        <v>0</v>
      </c>
      <c r="P20" s="42">
        <v>18</v>
      </c>
      <c r="Q20" s="42">
        <v>6</v>
      </c>
      <c r="R20" s="42">
        <v>0</v>
      </c>
      <c r="S20" s="42">
        <v>0</v>
      </c>
      <c r="T20" s="42">
        <v>5</v>
      </c>
      <c r="U20" s="42">
        <v>2</v>
      </c>
      <c r="V20" s="42">
        <v>6</v>
      </c>
      <c r="W20" s="42">
        <v>2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1">
        <f t="shared" si="0"/>
        <v>35</v>
      </c>
      <c r="AE20" s="41">
        <f t="shared" si="1"/>
        <v>10</v>
      </c>
      <c r="AF20" s="41">
        <f t="shared" si="2"/>
        <v>45</v>
      </c>
    </row>
    <row r="21" spans="1:32">
      <c r="A21" s="46" t="s">
        <v>111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/>
      <c r="P21" s="42">
        <v>3</v>
      </c>
      <c r="Q21" s="42">
        <v>2</v>
      </c>
      <c r="R21" s="42">
        <v>0</v>
      </c>
      <c r="S21" s="42">
        <v>0</v>
      </c>
      <c r="T21" s="42">
        <v>61</v>
      </c>
      <c r="U21" s="42">
        <v>26</v>
      </c>
      <c r="V21" s="42">
        <v>1</v>
      </c>
      <c r="W21" s="42">
        <v>2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1">
        <f t="shared" si="0"/>
        <v>65</v>
      </c>
      <c r="AE21" s="41">
        <f t="shared" si="1"/>
        <v>30</v>
      </c>
      <c r="AF21" s="41">
        <f t="shared" si="2"/>
        <v>95</v>
      </c>
    </row>
    <row r="22" spans="1:32">
      <c r="A22" s="62" t="s">
        <v>112</v>
      </c>
      <c r="B22" s="41">
        <f>SUM(B9:B21)</f>
        <v>5</v>
      </c>
      <c r="C22" s="41">
        <f t="shared" ref="C22:AC22" si="3">SUM(C9:C21)</f>
        <v>2</v>
      </c>
      <c r="D22" s="41">
        <f t="shared" si="3"/>
        <v>2</v>
      </c>
      <c r="E22" s="41">
        <f t="shared" si="3"/>
        <v>3</v>
      </c>
      <c r="F22" s="41">
        <f t="shared" si="3"/>
        <v>3</v>
      </c>
      <c r="G22" s="41">
        <f t="shared" si="3"/>
        <v>2</v>
      </c>
      <c r="H22" s="41">
        <f t="shared" si="3"/>
        <v>4</v>
      </c>
      <c r="I22" s="41">
        <f t="shared" si="3"/>
        <v>2</v>
      </c>
      <c r="J22" s="41">
        <f t="shared" si="3"/>
        <v>2</v>
      </c>
      <c r="K22" s="41">
        <f t="shared" si="3"/>
        <v>1</v>
      </c>
      <c r="L22" s="41">
        <f t="shared" si="3"/>
        <v>4</v>
      </c>
      <c r="M22" s="41">
        <f t="shared" si="3"/>
        <v>2</v>
      </c>
      <c r="N22" s="41">
        <f t="shared" si="3"/>
        <v>2</v>
      </c>
      <c r="O22" s="41">
        <f t="shared" si="3"/>
        <v>1</v>
      </c>
      <c r="P22" s="41">
        <f t="shared" si="3"/>
        <v>221</v>
      </c>
      <c r="Q22" s="41">
        <f t="shared" si="3"/>
        <v>122</v>
      </c>
      <c r="R22" s="41">
        <f t="shared" si="3"/>
        <v>2</v>
      </c>
      <c r="S22" s="41">
        <f t="shared" si="3"/>
        <v>1</v>
      </c>
      <c r="T22" s="41">
        <f t="shared" si="3"/>
        <v>71</v>
      </c>
      <c r="U22" s="41">
        <f t="shared" si="3"/>
        <v>34</v>
      </c>
      <c r="V22" s="41">
        <f t="shared" si="3"/>
        <v>213</v>
      </c>
      <c r="W22" s="41">
        <f t="shared" si="3"/>
        <v>82</v>
      </c>
      <c r="X22" s="41">
        <f t="shared" si="3"/>
        <v>2</v>
      </c>
      <c r="Y22" s="41">
        <f t="shared" si="3"/>
        <v>0</v>
      </c>
      <c r="Z22" s="41">
        <f t="shared" si="3"/>
        <v>1</v>
      </c>
      <c r="AA22" s="41">
        <f t="shared" si="3"/>
        <v>1</v>
      </c>
      <c r="AB22" s="41">
        <f t="shared" si="3"/>
        <v>0</v>
      </c>
      <c r="AC22" s="41">
        <f t="shared" si="3"/>
        <v>0</v>
      </c>
      <c r="AD22" s="41">
        <f t="shared" si="0"/>
        <v>532</v>
      </c>
      <c r="AE22" s="41">
        <f t="shared" si="1"/>
        <v>253</v>
      </c>
      <c r="AF22" s="41">
        <f t="shared" si="2"/>
        <v>785</v>
      </c>
    </row>
    <row r="31" spans="1:32">
      <c r="A31" s="120" t="s">
        <v>161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</row>
    <row r="32" spans="1:32">
      <c r="A32" s="121" t="s">
        <v>59</v>
      </c>
      <c r="B32" s="73" t="s">
        <v>10</v>
      </c>
      <c r="C32" s="73"/>
      <c r="D32" s="73" t="s">
        <v>127</v>
      </c>
      <c r="E32" s="73"/>
      <c r="F32" s="116" t="s">
        <v>11</v>
      </c>
      <c r="G32" s="117"/>
      <c r="H32" s="73" t="s">
        <v>12</v>
      </c>
      <c r="I32" s="73"/>
      <c r="J32" s="73" t="s">
        <v>13</v>
      </c>
      <c r="K32" s="73"/>
      <c r="L32" s="73" t="s">
        <v>14</v>
      </c>
      <c r="M32" s="73"/>
      <c r="N32" s="73" t="s">
        <v>15</v>
      </c>
      <c r="O32" s="73"/>
      <c r="P32" s="73" t="s">
        <v>16</v>
      </c>
      <c r="Q32" s="73"/>
      <c r="R32" s="73" t="s">
        <v>87</v>
      </c>
      <c r="S32" s="73"/>
      <c r="T32" s="73" t="s">
        <v>17</v>
      </c>
      <c r="U32" s="73"/>
      <c r="V32" s="73" t="s">
        <v>48</v>
      </c>
      <c r="W32" s="73"/>
      <c r="X32" s="73" t="s">
        <v>19</v>
      </c>
      <c r="Y32" s="73"/>
      <c r="Z32" s="73" t="s">
        <v>20</v>
      </c>
      <c r="AA32" s="73"/>
      <c r="AB32" s="73" t="s">
        <v>21</v>
      </c>
      <c r="AC32" s="73"/>
      <c r="AD32" s="73" t="s">
        <v>0</v>
      </c>
      <c r="AE32" s="73"/>
      <c r="AF32" s="73"/>
    </row>
    <row r="33" spans="1:32">
      <c r="A33" s="121"/>
      <c r="B33" s="41" t="s">
        <v>1</v>
      </c>
      <c r="C33" s="41" t="s">
        <v>64</v>
      </c>
      <c r="D33" s="41" t="s">
        <v>1</v>
      </c>
      <c r="E33" s="41" t="s">
        <v>64</v>
      </c>
      <c r="F33" s="41" t="s">
        <v>1</v>
      </c>
      <c r="G33" s="41" t="s">
        <v>64</v>
      </c>
      <c r="H33" s="41" t="s">
        <v>1</v>
      </c>
      <c r="I33" s="41" t="s">
        <v>64</v>
      </c>
      <c r="J33" s="41" t="s">
        <v>1</v>
      </c>
      <c r="K33" s="41" t="s">
        <v>64</v>
      </c>
      <c r="L33" s="41" t="s">
        <v>1</v>
      </c>
      <c r="M33" s="41" t="s">
        <v>64</v>
      </c>
      <c r="N33" s="41" t="s">
        <v>1</v>
      </c>
      <c r="O33" s="41" t="s">
        <v>64</v>
      </c>
      <c r="P33" s="41" t="s">
        <v>1</v>
      </c>
      <c r="Q33" s="41" t="s">
        <v>64</v>
      </c>
      <c r="R33" s="41" t="s">
        <v>1</v>
      </c>
      <c r="S33" s="41" t="s">
        <v>64</v>
      </c>
      <c r="T33" s="41" t="s">
        <v>1</v>
      </c>
      <c r="U33" s="41" t="s">
        <v>64</v>
      </c>
      <c r="V33" s="41" t="s">
        <v>1</v>
      </c>
      <c r="W33" s="41" t="s">
        <v>64</v>
      </c>
      <c r="X33" s="41" t="s">
        <v>1</v>
      </c>
      <c r="Y33" s="41" t="s">
        <v>64</v>
      </c>
      <c r="Z33" s="41" t="s">
        <v>1</v>
      </c>
      <c r="AA33" s="41" t="s">
        <v>64</v>
      </c>
      <c r="AB33" s="41" t="s">
        <v>1</v>
      </c>
      <c r="AC33" s="41" t="s">
        <v>64</v>
      </c>
      <c r="AD33" s="41" t="s">
        <v>1</v>
      </c>
      <c r="AE33" s="41" t="s">
        <v>64</v>
      </c>
      <c r="AF33" s="41" t="s">
        <v>88</v>
      </c>
    </row>
    <row r="34" spans="1:32">
      <c r="A34" s="46" t="s">
        <v>104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11</v>
      </c>
      <c r="Q34" s="42">
        <v>9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1">
        <f>AB34+Z34+X34+V34+T34+R34+P34+N34+L34+J34+H34+F34+D34+B34</f>
        <v>11</v>
      </c>
      <c r="AE34" s="41">
        <f>AC34+AA34+Y34+W34+U34+S34+Q34+O34+M34+K34+I34+G34+E34+C34</f>
        <v>9</v>
      </c>
      <c r="AF34" s="41">
        <f>AE34+AD34</f>
        <v>20</v>
      </c>
    </row>
    <row r="35" spans="1:32">
      <c r="A35" s="46" t="s">
        <v>105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5</v>
      </c>
      <c r="Q35" s="42">
        <v>3</v>
      </c>
      <c r="R35" s="42">
        <v>0</v>
      </c>
      <c r="S35" s="42">
        <v>0</v>
      </c>
      <c r="T35" s="42">
        <v>0</v>
      </c>
      <c r="U35" s="42">
        <v>0</v>
      </c>
      <c r="V35" s="42">
        <v>1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1">
        <f t="shared" ref="AD35:AD47" si="4">AB35+Z35+X35+V35+T35+R35+P35+N35+L35+J35+H35+F35+D35+B35</f>
        <v>6</v>
      </c>
      <c r="AE35" s="41">
        <f t="shared" ref="AE35:AE47" si="5">AC35+AA35+Y35+W35+U35+S35+Q35+O35+M35+K35+I35+G35+E35+C35</f>
        <v>3</v>
      </c>
      <c r="AF35" s="41">
        <f t="shared" ref="AF35:AF47" si="6">AE35+AD35</f>
        <v>9</v>
      </c>
    </row>
    <row r="36" spans="1:32">
      <c r="A36" s="46" t="s">
        <v>106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11</v>
      </c>
      <c r="Q36" s="42">
        <v>5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1">
        <f t="shared" si="4"/>
        <v>11</v>
      </c>
      <c r="AE36" s="41">
        <f t="shared" si="5"/>
        <v>5</v>
      </c>
      <c r="AF36" s="41">
        <f t="shared" si="6"/>
        <v>16</v>
      </c>
    </row>
    <row r="37" spans="1:32">
      <c r="A37" s="61" t="s">
        <v>134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1">
        <f t="shared" si="4"/>
        <v>0</v>
      </c>
      <c r="AE37" s="41">
        <f t="shared" si="5"/>
        <v>0</v>
      </c>
      <c r="AF37" s="41">
        <f t="shared" si="6"/>
        <v>0</v>
      </c>
    </row>
    <row r="38" spans="1:32">
      <c r="A38" s="46" t="s">
        <v>107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2</v>
      </c>
      <c r="W38" s="42">
        <v>1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1">
        <f t="shared" si="4"/>
        <v>2</v>
      </c>
      <c r="AE38" s="41">
        <f t="shared" si="5"/>
        <v>1</v>
      </c>
      <c r="AF38" s="41">
        <f t="shared" si="6"/>
        <v>3</v>
      </c>
    </row>
    <row r="39" spans="1:32">
      <c r="A39" s="46" t="s">
        <v>109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3</v>
      </c>
      <c r="W39" s="42">
        <v>2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1">
        <f t="shared" si="4"/>
        <v>3</v>
      </c>
      <c r="AE39" s="41">
        <f t="shared" si="5"/>
        <v>2</v>
      </c>
      <c r="AF39" s="41">
        <f t="shared" si="6"/>
        <v>5</v>
      </c>
    </row>
    <row r="40" spans="1:32">
      <c r="A40" s="61" t="s">
        <v>137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1">
        <f t="shared" si="4"/>
        <v>0</v>
      </c>
      <c r="AE40" s="41">
        <f t="shared" si="5"/>
        <v>0</v>
      </c>
      <c r="AF40" s="41">
        <f t="shared" si="6"/>
        <v>0</v>
      </c>
    </row>
    <row r="41" spans="1:32">
      <c r="A41" s="46" t="s">
        <v>114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4</v>
      </c>
      <c r="W41" s="42">
        <v>1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1">
        <f t="shared" si="4"/>
        <v>4</v>
      </c>
      <c r="AE41" s="41">
        <f t="shared" si="5"/>
        <v>1</v>
      </c>
      <c r="AF41" s="41">
        <f t="shared" si="6"/>
        <v>5</v>
      </c>
    </row>
    <row r="42" spans="1:32">
      <c r="A42" s="46" t="s">
        <v>110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1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8</v>
      </c>
      <c r="W42" s="42">
        <v>6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1">
        <f t="shared" si="4"/>
        <v>9</v>
      </c>
      <c r="AE42" s="41">
        <f t="shared" si="5"/>
        <v>6</v>
      </c>
      <c r="AF42" s="41">
        <f t="shared" si="6"/>
        <v>15</v>
      </c>
    </row>
    <row r="43" spans="1:32">
      <c r="A43" s="46" t="s">
        <v>108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6</v>
      </c>
      <c r="U43" s="42">
        <v>3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1">
        <f t="shared" si="4"/>
        <v>6</v>
      </c>
      <c r="AE43" s="41">
        <f t="shared" si="5"/>
        <v>3</v>
      </c>
      <c r="AF43" s="41">
        <f t="shared" si="6"/>
        <v>9</v>
      </c>
    </row>
    <row r="44" spans="1:32">
      <c r="A44" s="46" t="s">
        <v>115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8</v>
      </c>
      <c r="U44" s="42">
        <v>6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1">
        <f t="shared" si="4"/>
        <v>8</v>
      </c>
      <c r="AE44" s="41">
        <f t="shared" si="5"/>
        <v>6</v>
      </c>
      <c r="AF44" s="41">
        <f t="shared" si="6"/>
        <v>14</v>
      </c>
    </row>
    <row r="45" spans="1:32">
      <c r="A45" s="46" t="s">
        <v>131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1">
        <f t="shared" si="4"/>
        <v>0</v>
      </c>
      <c r="AE45" s="41">
        <f t="shared" si="5"/>
        <v>0</v>
      </c>
      <c r="AF45" s="41">
        <f t="shared" si="6"/>
        <v>0</v>
      </c>
    </row>
    <row r="46" spans="1:32">
      <c r="A46" s="46" t="s">
        <v>111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2</v>
      </c>
      <c r="U46" s="42">
        <v>3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1">
        <f t="shared" si="4"/>
        <v>2</v>
      </c>
      <c r="AE46" s="41">
        <f t="shared" si="5"/>
        <v>3</v>
      </c>
      <c r="AF46" s="41">
        <f t="shared" si="6"/>
        <v>5</v>
      </c>
    </row>
    <row r="47" spans="1:32">
      <c r="A47" s="62" t="s">
        <v>112</v>
      </c>
      <c r="B47" s="41">
        <f>SUM(B34:B46)</f>
        <v>0</v>
      </c>
      <c r="C47" s="41">
        <f t="shared" ref="C47:AC47" si="7">SUM(C34:C46)</f>
        <v>0</v>
      </c>
      <c r="D47" s="41">
        <f t="shared" si="7"/>
        <v>0</v>
      </c>
      <c r="E47" s="41">
        <f t="shared" si="7"/>
        <v>0</v>
      </c>
      <c r="F47" s="41">
        <f t="shared" si="7"/>
        <v>0</v>
      </c>
      <c r="G47" s="41">
        <f t="shared" si="7"/>
        <v>0</v>
      </c>
      <c r="H47" s="41">
        <f t="shared" si="7"/>
        <v>0</v>
      </c>
      <c r="I47" s="41">
        <f t="shared" si="7"/>
        <v>0</v>
      </c>
      <c r="J47" s="41">
        <f t="shared" si="7"/>
        <v>0</v>
      </c>
      <c r="K47" s="41">
        <f t="shared" si="7"/>
        <v>0</v>
      </c>
      <c r="L47" s="41">
        <f t="shared" si="7"/>
        <v>0</v>
      </c>
      <c r="M47" s="41">
        <f t="shared" si="7"/>
        <v>0</v>
      </c>
      <c r="N47" s="41">
        <f t="shared" si="7"/>
        <v>0</v>
      </c>
      <c r="O47" s="41">
        <f t="shared" si="7"/>
        <v>0</v>
      </c>
      <c r="P47" s="41">
        <f t="shared" si="7"/>
        <v>28</v>
      </c>
      <c r="Q47" s="41">
        <f t="shared" si="7"/>
        <v>17</v>
      </c>
      <c r="R47" s="41">
        <f t="shared" si="7"/>
        <v>0</v>
      </c>
      <c r="S47" s="41">
        <f t="shared" si="7"/>
        <v>0</v>
      </c>
      <c r="T47" s="41">
        <f t="shared" si="7"/>
        <v>16</v>
      </c>
      <c r="U47" s="41">
        <f t="shared" si="7"/>
        <v>12</v>
      </c>
      <c r="V47" s="41">
        <f t="shared" si="7"/>
        <v>18</v>
      </c>
      <c r="W47" s="41">
        <f t="shared" si="7"/>
        <v>10</v>
      </c>
      <c r="X47" s="41">
        <f t="shared" si="7"/>
        <v>0</v>
      </c>
      <c r="Y47" s="41">
        <f t="shared" si="7"/>
        <v>0</v>
      </c>
      <c r="Z47" s="41">
        <f t="shared" si="7"/>
        <v>0</v>
      </c>
      <c r="AA47" s="41">
        <f t="shared" si="7"/>
        <v>0</v>
      </c>
      <c r="AB47" s="41">
        <f t="shared" si="7"/>
        <v>0</v>
      </c>
      <c r="AC47" s="41">
        <f t="shared" si="7"/>
        <v>0</v>
      </c>
      <c r="AD47" s="41">
        <f t="shared" si="4"/>
        <v>62</v>
      </c>
      <c r="AE47" s="41">
        <f t="shared" si="5"/>
        <v>39</v>
      </c>
      <c r="AF47" s="41">
        <f t="shared" si="6"/>
        <v>101</v>
      </c>
    </row>
  </sheetData>
  <mergeCells count="34">
    <mergeCell ref="L7:M7"/>
    <mergeCell ref="N7:O7"/>
    <mergeCell ref="P7:Q7"/>
    <mergeCell ref="R7:S7"/>
    <mergeCell ref="D7:E7"/>
    <mergeCell ref="A7:A8"/>
    <mergeCell ref="B7:C7"/>
    <mergeCell ref="F7:G7"/>
    <mergeCell ref="H7:I7"/>
    <mergeCell ref="J7:K7"/>
    <mergeCell ref="A6:AF6"/>
    <mergeCell ref="D32:E32"/>
    <mergeCell ref="T32:U32"/>
    <mergeCell ref="V32:W32"/>
    <mergeCell ref="X32:Y32"/>
    <mergeCell ref="Z32:AA32"/>
    <mergeCell ref="AB32:AC32"/>
    <mergeCell ref="Z7:AA7"/>
    <mergeCell ref="V7:W7"/>
    <mergeCell ref="X7:Y7"/>
    <mergeCell ref="AD7:AF7"/>
    <mergeCell ref="AD32:AF32"/>
    <mergeCell ref="A32:A33"/>
    <mergeCell ref="T7:U7"/>
    <mergeCell ref="AB7:AC7"/>
    <mergeCell ref="R32:S32"/>
    <mergeCell ref="B32:C32"/>
    <mergeCell ref="F32:G32"/>
    <mergeCell ref="N32:O32"/>
    <mergeCell ref="P32:Q32"/>
    <mergeCell ref="A31:AF31"/>
    <mergeCell ref="H32:I32"/>
    <mergeCell ref="J32:K32"/>
    <mergeCell ref="L32:M3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87"/>
  <sheetViews>
    <sheetView rightToLeft="1" tabSelected="1" topLeftCell="A77" workbookViewId="0">
      <selection activeCell="B88" sqref="B88"/>
    </sheetView>
  </sheetViews>
  <sheetFormatPr defaultColWidth="12.28515625" defaultRowHeight="27.75"/>
  <cols>
    <col min="1" max="16384" width="12.28515625" style="35"/>
  </cols>
  <sheetData>
    <row r="5" spans="1:18">
      <c r="A5" s="93" t="s">
        <v>129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>
      <c r="A6" s="136" t="s">
        <v>60</v>
      </c>
      <c r="B6" s="137"/>
      <c r="C6" s="140" t="s">
        <v>138</v>
      </c>
      <c r="D6" s="116" t="s">
        <v>117</v>
      </c>
      <c r="E6" s="117"/>
      <c r="F6" s="116" t="s">
        <v>118</v>
      </c>
      <c r="G6" s="117"/>
      <c r="H6" s="116" t="s">
        <v>61</v>
      </c>
      <c r="I6" s="117"/>
      <c r="J6" s="116" t="s">
        <v>120</v>
      </c>
      <c r="K6" s="117"/>
      <c r="L6" s="116" t="s">
        <v>119</v>
      </c>
      <c r="M6" s="117"/>
      <c r="N6" s="116" t="s">
        <v>62</v>
      </c>
      <c r="O6" s="117"/>
      <c r="P6" s="116" t="s">
        <v>0</v>
      </c>
      <c r="Q6" s="135"/>
      <c r="R6" s="117"/>
    </row>
    <row r="7" spans="1:18">
      <c r="A7" s="138"/>
      <c r="B7" s="139"/>
      <c r="C7" s="141"/>
      <c r="D7" s="41" t="s">
        <v>1</v>
      </c>
      <c r="E7" s="41" t="s">
        <v>2</v>
      </c>
      <c r="F7" s="41" t="s">
        <v>1</v>
      </c>
      <c r="G7" s="41" t="s">
        <v>2</v>
      </c>
      <c r="H7" s="41" t="s">
        <v>1</v>
      </c>
      <c r="I7" s="41" t="s">
        <v>2</v>
      </c>
      <c r="J7" s="41" t="s">
        <v>1</v>
      </c>
      <c r="K7" s="41" t="s">
        <v>2</v>
      </c>
      <c r="L7" s="41" t="s">
        <v>1</v>
      </c>
      <c r="M7" s="41" t="s">
        <v>2</v>
      </c>
      <c r="N7" s="41" t="s">
        <v>1</v>
      </c>
      <c r="O7" s="41" t="s">
        <v>2</v>
      </c>
      <c r="P7" s="41" t="s">
        <v>1</v>
      </c>
      <c r="Q7" s="41" t="s">
        <v>2</v>
      </c>
      <c r="R7" s="41" t="s">
        <v>45</v>
      </c>
    </row>
    <row r="8" spans="1:18">
      <c r="A8" s="125" t="s">
        <v>67</v>
      </c>
      <c r="B8" s="126"/>
      <c r="C8" s="59" t="s">
        <v>139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4</v>
      </c>
      <c r="M8" s="6">
        <v>0</v>
      </c>
      <c r="N8" s="6">
        <v>3</v>
      </c>
      <c r="O8" s="6">
        <v>5</v>
      </c>
      <c r="P8" s="69">
        <f>N8+L8+J8+H8+F8+D8</f>
        <v>7</v>
      </c>
      <c r="Q8" s="69">
        <f>O8+M8+K8+I8+G8+E8</f>
        <v>5</v>
      </c>
      <c r="R8" s="69">
        <f>Q8+P8</f>
        <v>12</v>
      </c>
    </row>
    <row r="9" spans="1:18">
      <c r="A9" s="125" t="s">
        <v>128</v>
      </c>
      <c r="B9" s="126"/>
      <c r="C9" s="59" t="s">
        <v>139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4</v>
      </c>
      <c r="O9" s="6">
        <v>0</v>
      </c>
      <c r="P9" s="69">
        <f t="shared" ref="P9:P53" si="0">N9+L9+J9+H9+F9+D9</f>
        <v>4</v>
      </c>
      <c r="Q9" s="69">
        <f t="shared" ref="Q9:Q53" si="1">O9+M9+K9+I9+G9+E9</f>
        <v>0</v>
      </c>
      <c r="R9" s="69">
        <f t="shared" ref="R9:R53" si="2">Q9+P9</f>
        <v>4</v>
      </c>
    </row>
    <row r="10" spans="1:18">
      <c r="A10" s="125" t="s">
        <v>166</v>
      </c>
      <c r="B10" s="126"/>
      <c r="C10" s="68" t="s">
        <v>17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4</v>
      </c>
      <c r="O10" s="6">
        <v>4</v>
      </c>
      <c r="P10" s="69">
        <f>N10+L10+J10+H10+F10+D10</f>
        <v>4</v>
      </c>
      <c r="Q10" s="69">
        <f>O10+M10+K10+I10+G10+E10</f>
        <v>4</v>
      </c>
      <c r="R10" s="69">
        <f>Q10+P10</f>
        <v>8</v>
      </c>
    </row>
    <row r="11" spans="1:18">
      <c r="A11" s="128" t="s">
        <v>167</v>
      </c>
      <c r="B11" s="43" t="s">
        <v>65</v>
      </c>
      <c r="C11" s="43" t="s">
        <v>18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  <c r="J11" s="6">
        <v>5</v>
      </c>
      <c r="K11" s="6">
        <v>0</v>
      </c>
      <c r="L11" s="6">
        <v>5</v>
      </c>
      <c r="M11" s="6">
        <v>0</v>
      </c>
      <c r="N11" s="6">
        <v>0</v>
      </c>
      <c r="O11" s="6">
        <v>7</v>
      </c>
      <c r="P11" s="69">
        <f t="shared" si="0"/>
        <v>11</v>
      </c>
      <c r="Q11" s="69">
        <f t="shared" si="1"/>
        <v>7</v>
      </c>
      <c r="R11" s="69">
        <f t="shared" si="2"/>
        <v>18</v>
      </c>
    </row>
    <row r="12" spans="1:18">
      <c r="A12" s="129"/>
      <c r="B12" s="43" t="s">
        <v>68</v>
      </c>
      <c r="C12" s="43" t="s">
        <v>18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3</v>
      </c>
      <c r="K12" s="42">
        <v>0</v>
      </c>
      <c r="L12" s="42">
        <v>2</v>
      </c>
      <c r="M12" s="42">
        <v>0</v>
      </c>
      <c r="N12" s="42">
        <v>0</v>
      </c>
      <c r="O12" s="42">
        <v>0</v>
      </c>
      <c r="P12" s="69">
        <f t="shared" si="0"/>
        <v>5</v>
      </c>
      <c r="Q12" s="69">
        <f t="shared" si="1"/>
        <v>0</v>
      </c>
      <c r="R12" s="69">
        <f t="shared" si="2"/>
        <v>5</v>
      </c>
    </row>
    <row r="13" spans="1:18">
      <c r="A13" s="130"/>
      <c r="B13" s="44" t="s">
        <v>27</v>
      </c>
      <c r="C13" s="44" t="s">
        <v>18</v>
      </c>
      <c r="D13" s="69">
        <f>D12+D11</f>
        <v>0</v>
      </c>
      <c r="E13" s="69">
        <f t="shared" ref="E13:O13" si="3">E12+E11</f>
        <v>0</v>
      </c>
      <c r="F13" s="69">
        <f t="shared" si="3"/>
        <v>0</v>
      </c>
      <c r="G13" s="69">
        <f t="shared" si="3"/>
        <v>0</v>
      </c>
      <c r="H13" s="69">
        <f t="shared" si="3"/>
        <v>1</v>
      </c>
      <c r="I13" s="69">
        <f t="shared" si="3"/>
        <v>0</v>
      </c>
      <c r="J13" s="69">
        <f t="shared" si="3"/>
        <v>8</v>
      </c>
      <c r="K13" s="69">
        <f t="shared" si="3"/>
        <v>0</v>
      </c>
      <c r="L13" s="69">
        <f t="shared" si="3"/>
        <v>7</v>
      </c>
      <c r="M13" s="69">
        <f t="shared" si="3"/>
        <v>0</v>
      </c>
      <c r="N13" s="69">
        <f t="shared" si="3"/>
        <v>0</v>
      </c>
      <c r="O13" s="69">
        <f t="shared" si="3"/>
        <v>7</v>
      </c>
      <c r="P13" s="69">
        <f t="shared" si="0"/>
        <v>16</v>
      </c>
      <c r="Q13" s="69">
        <f t="shared" si="1"/>
        <v>7</v>
      </c>
      <c r="R13" s="69">
        <f t="shared" si="2"/>
        <v>23</v>
      </c>
    </row>
    <row r="14" spans="1:18">
      <c r="A14" s="132" t="s">
        <v>70</v>
      </c>
      <c r="B14" s="43" t="s">
        <v>66</v>
      </c>
      <c r="C14" s="43" t="s">
        <v>139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6</v>
      </c>
      <c r="K14" s="6">
        <v>0</v>
      </c>
      <c r="L14" s="6">
        <v>1</v>
      </c>
      <c r="M14" s="6">
        <v>1</v>
      </c>
      <c r="N14" s="6">
        <v>0</v>
      </c>
      <c r="O14" s="6">
        <v>7</v>
      </c>
      <c r="P14" s="69">
        <f t="shared" si="0"/>
        <v>8</v>
      </c>
      <c r="Q14" s="69">
        <f t="shared" si="1"/>
        <v>8</v>
      </c>
      <c r="R14" s="69">
        <f t="shared" si="2"/>
        <v>16</v>
      </c>
    </row>
    <row r="15" spans="1:18">
      <c r="A15" s="133"/>
      <c r="B15" s="43" t="s">
        <v>71</v>
      </c>
      <c r="C15" s="43" t="s">
        <v>139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2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9">
        <f t="shared" si="0"/>
        <v>2</v>
      </c>
      <c r="Q15" s="69">
        <f t="shared" si="1"/>
        <v>0</v>
      </c>
      <c r="R15" s="69">
        <f t="shared" si="2"/>
        <v>2</v>
      </c>
    </row>
    <row r="16" spans="1:18">
      <c r="A16" s="134"/>
      <c r="B16" s="44" t="s">
        <v>69</v>
      </c>
      <c r="C16" s="44" t="s">
        <v>139</v>
      </c>
      <c r="D16" s="69">
        <f>D15+D14</f>
        <v>0</v>
      </c>
      <c r="E16" s="69">
        <f t="shared" ref="E16:O16" si="4">E15+E14</f>
        <v>0</v>
      </c>
      <c r="F16" s="69">
        <f t="shared" si="4"/>
        <v>0</v>
      </c>
      <c r="G16" s="69">
        <f t="shared" si="4"/>
        <v>0</v>
      </c>
      <c r="H16" s="69">
        <f t="shared" si="4"/>
        <v>1</v>
      </c>
      <c r="I16" s="69">
        <f t="shared" si="4"/>
        <v>0</v>
      </c>
      <c r="J16" s="69">
        <f t="shared" si="4"/>
        <v>8</v>
      </c>
      <c r="K16" s="69">
        <f t="shared" si="4"/>
        <v>0</v>
      </c>
      <c r="L16" s="69">
        <f t="shared" si="4"/>
        <v>1</v>
      </c>
      <c r="M16" s="69">
        <f t="shared" si="4"/>
        <v>1</v>
      </c>
      <c r="N16" s="69">
        <f t="shared" si="4"/>
        <v>0</v>
      </c>
      <c r="O16" s="69">
        <f t="shared" si="4"/>
        <v>7</v>
      </c>
      <c r="P16" s="69">
        <f t="shared" si="0"/>
        <v>10</v>
      </c>
      <c r="Q16" s="69">
        <f t="shared" si="1"/>
        <v>8</v>
      </c>
      <c r="R16" s="69">
        <f t="shared" si="2"/>
        <v>18</v>
      </c>
    </row>
    <row r="17" spans="1:18">
      <c r="A17" s="125" t="s">
        <v>141</v>
      </c>
      <c r="B17" s="126"/>
      <c r="C17" s="59" t="s">
        <v>139</v>
      </c>
      <c r="D17" s="6">
        <v>35</v>
      </c>
      <c r="E17" s="6">
        <v>0</v>
      </c>
      <c r="F17" s="6">
        <v>23</v>
      </c>
      <c r="G17" s="6">
        <v>1</v>
      </c>
      <c r="H17" s="6">
        <v>23</v>
      </c>
      <c r="I17" s="6">
        <v>3</v>
      </c>
      <c r="J17" s="6">
        <v>8</v>
      </c>
      <c r="K17" s="6">
        <v>7</v>
      </c>
      <c r="L17" s="6">
        <v>10</v>
      </c>
      <c r="M17" s="6">
        <v>7</v>
      </c>
      <c r="N17" s="6">
        <v>4</v>
      </c>
      <c r="O17" s="6">
        <v>21</v>
      </c>
      <c r="P17" s="69">
        <f t="shared" si="0"/>
        <v>103</v>
      </c>
      <c r="Q17" s="69">
        <f t="shared" si="1"/>
        <v>39</v>
      </c>
      <c r="R17" s="69">
        <f t="shared" si="2"/>
        <v>142</v>
      </c>
    </row>
    <row r="18" spans="1:18">
      <c r="A18" s="125" t="s">
        <v>162</v>
      </c>
      <c r="B18" s="126"/>
      <c r="C18" s="59" t="s">
        <v>17</v>
      </c>
      <c r="D18" s="6">
        <v>1</v>
      </c>
      <c r="E18" s="6">
        <v>0</v>
      </c>
      <c r="F18" s="6">
        <v>2</v>
      </c>
      <c r="G18" s="6">
        <v>0</v>
      </c>
      <c r="H18" s="6">
        <v>3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6</v>
      </c>
      <c r="O18" s="6">
        <v>2</v>
      </c>
      <c r="P18" s="69">
        <f t="shared" si="0"/>
        <v>12</v>
      </c>
      <c r="Q18" s="69">
        <f t="shared" si="1"/>
        <v>3</v>
      </c>
      <c r="R18" s="69">
        <f t="shared" si="2"/>
        <v>15</v>
      </c>
    </row>
    <row r="19" spans="1:18">
      <c r="A19" s="125" t="s">
        <v>165</v>
      </c>
      <c r="B19" s="131"/>
      <c r="C19" s="68" t="s">
        <v>18</v>
      </c>
      <c r="D19" s="6">
        <v>2</v>
      </c>
      <c r="E19" s="6">
        <v>0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9">
        <f>N19+L19+J19+H19+F19+D19</f>
        <v>3</v>
      </c>
      <c r="Q19" s="69">
        <f>O19+M19+K19+I19+G19+E19</f>
        <v>0</v>
      </c>
      <c r="R19" s="69">
        <f>Q19+P19</f>
        <v>3</v>
      </c>
    </row>
    <row r="20" spans="1:18">
      <c r="A20" s="125" t="s">
        <v>163</v>
      </c>
      <c r="B20" s="126"/>
      <c r="C20" s="59" t="s">
        <v>139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4</v>
      </c>
      <c r="O20" s="6">
        <v>0</v>
      </c>
      <c r="P20" s="69">
        <f t="shared" si="0"/>
        <v>5</v>
      </c>
      <c r="Q20" s="69">
        <f t="shared" si="1"/>
        <v>0</v>
      </c>
      <c r="R20" s="69">
        <f t="shared" si="2"/>
        <v>5</v>
      </c>
    </row>
    <row r="21" spans="1:18">
      <c r="A21" s="125" t="s">
        <v>170</v>
      </c>
      <c r="B21" s="126"/>
      <c r="C21" s="59" t="s">
        <v>139</v>
      </c>
      <c r="D21" s="6">
        <v>1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4</v>
      </c>
      <c r="M21" s="6">
        <v>1</v>
      </c>
      <c r="N21" s="6">
        <v>3</v>
      </c>
      <c r="O21" s="6">
        <v>1</v>
      </c>
      <c r="P21" s="69">
        <f t="shared" si="0"/>
        <v>9</v>
      </c>
      <c r="Q21" s="69">
        <f t="shared" si="1"/>
        <v>2</v>
      </c>
      <c r="R21" s="69">
        <f t="shared" si="2"/>
        <v>11</v>
      </c>
    </row>
    <row r="22" spans="1:18">
      <c r="A22" s="125" t="s">
        <v>171</v>
      </c>
      <c r="B22" s="126"/>
      <c r="C22" s="59" t="s">
        <v>17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4</v>
      </c>
      <c r="O22" s="6">
        <v>0</v>
      </c>
      <c r="P22" s="69">
        <f t="shared" si="0"/>
        <v>4</v>
      </c>
      <c r="Q22" s="69">
        <f t="shared" si="1"/>
        <v>0</v>
      </c>
      <c r="R22" s="69">
        <f t="shared" si="2"/>
        <v>4</v>
      </c>
    </row>
    <row r="23" spans="1:18">
      <c r="A23" s="128" t="s">
        <v>164</v>
      </c>
      <c r="B23" s="43" t="s">
        <v>24</v>
      </c>
      <c r="C23" s="43" t="s">
        <v>139</v>
      </c>
      <c r="D23" s="6">
        <v>1</v>
      </c>
      <c r="E23" s="6">
        <v>1</v>
      </c>
      <c r="F23" s="6">
        <v>0</v>
      </c>
      <c r="G23" s="6">
        <v>0</v>
      </c>
      <c r="H23" s="6">
        <v>2</v>
      </c>
      <c r="I23" s="6">
        <v>0</v>
      </c>
      <c r="J23" s="6">
        <v>2</v>
      </c>
      <c r="K23" s="6">
        <v>3</v>
      </c>
      <c r="L23" s="6">
        <v>13</v>
      </c>
      <c r="M23" s="6">
        <v>3</v>
      </c>
      <c r="N23" s="6">
        <v>3</v>
      </c>
      <c r="O23" s="6">
        <v>1</v>
      </c>
      <c r="P23" s="69">
        <f t="shared" si="0"/>
        <v>21</v>
      </c>
      <c r="Q23" s="69">
        <f t="shared" si="1"/>
        <v>8</v>
      </c>
      <c r="R23" s="69">
        <f t="shared" si="2"/>
        <v>29</v>
      </c>
    </row>
    <row r="24" spans="1:18">
      <c r="A24" s="129"/>
      <c r="B24" s="43" t="s">
        <v>74</v>
      </c>
      <c r="C24" s="43" t="s">
        <v>139</v>
      </c>
      <c r="D24" s="70">
        <v>0</v>
      </c>
      <c r="E24" s="70">
        <v>0</v>
      </c>
      <c r="F24" s="70">
        <v>0</v>
      </c>
      <c r="G24" s="70">
        <v>0</v>
      </c>
      <c r="H24" s="70">
        <v>1</v>
      </c>
      <c r="I24" s="70">
        <v>0</v>
      </c>
      <c r="J24" s="70">
        <v>1</v>
      </c>
      <c r="K24" s="70">
        <v>2</v>
      </c>
      <c r="L24" s="70">
        <v>5</v>
      </c>
      <c r="M24" s="70">
        <v>4</v>
      </c>
      <c r="N24" s="70">
        <v>2</v>
      </c>
      <c r="O24" s="70">
        <v>3</v>
      </c>
      <c r="P24" s="69">
        <f t="shared" si="0"/>
        <v>9</v>
      </c>
      <c r="Q24" s="69">
        <f t="shared" si="1"/>
        <v>9</v>
      </c>
      <c r="R24" s="69">
        <f t="shared" si="2"/>
        <v>18</v>
      </c>
    </row>
    <row r="25" spans="1:18">
      <c r="A25" s="129"/>
      <c r="B25" s="43" t="s">
        <v>55</v>
      </c>
      <c r="C25" s="43" t="s">
        <v>139</v>
      </c>
      <c r="D25" s="70">
        <v>0</v>
      </c>
      <c r="E25" s="70">
        <v>0</v>
      </c>
      <c r="F25" s="70">
        <v>0</v>
      </c>
      <c r="G25" s="70">
        <v>0</v>
      </c>
      <c r="H25" s="70">
        <v>1</v>
      </c>
      <c r="I25" s="70">
        <v>0</v>
      </c>
      <c r="J25" s="70"/>
      <c r="K25" s="70">
        <v>2</v>
      </c>
      <c r="L25" s="70">
        <v>4</v>
      </c>
      <c r="M25" s="70">
        <v>3</v>
      </c>
      <c r="N25" s="70">
        <v>2</v>
      </c>
      <c r="O25" s="70">
        <v>2</v>
      </c>
      <c r="P25" s="69">
        <f t="shared" si="0"/>
        <v>7</v>
      </c>
      <c r="Q25" s="69">
        <f t="shared" si="1"/>
        <v>7</v>
      </c>
      <c r="R25" s="69">
        <f t="shared" si="2"/>
        <v>14</v>
      </c>
    </row>
    <row r="26" spans="1:18">
      <c r="A26" s="129"/>
      <c r="B26" s="43" t="s">
        <v>75</v>
      </c>
      <c r="C26" s="43" t="s">
        <v>139</v>
      </c>
      <c r="D26" s="70">
        <v>1</v>
      </c>
      <c r="E26" s="70">
        <v>1</v>
      </c>
      <c r="F26" s="70">
        <v>1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6</v>
      </c>
      <c r="M26" s="70">
        <v>2</v>
      </c>
      <c r="N26" s="70">
        <v>0</v>
      </c>
      <c r="O26" s="70">
        <v>2</v>
      </c>
      <c r="P26" s="69">
        <f t="shared" si="0"/>
        <v>8</v>
      </c>
      <c r="Q26" s="69">
        <f t="shared" si="1"/>
        <v>5</v>
      </c>
      <c r="R26" s="69">
        <f t="shared" si="2"/>
        <v>13</v>
      </c>
    </row>
    <row r="27" spans="1:18">
      <c r="A27" s="130"/>
      <c r="B27" s="44" t="s">
        <v>45</v>
      </c>
      <c r="C27" s="44" t="s">
        <v>139</v>
      </c>
      <c r="D27" s="69">
        <f>D26+D25+D24+D23</f>
        <v>2</v>
      </c>
      <c r="E27" s="69">
        <f t="shared" ref="E27:O27" si="5">E26+E25+E24+E23</f>
        <v>2</v>
      </c>
      <c r="F27" s="69">
        <f t="shared" si="5"/>
        <v>1</v>
      </c>
      <c r="G27" s="69">
        <f t="shared" si="5"/>
        <v>0</v>
      </c>
      <c r="H27" s="69">
        <f t="shared" si="5"/>
        <v>4</v>
      </c>
      <c r="I27" s="69">
        <f t="shared" si="5"/>
        <v>0</v>
      </c>
      <c r="J27" s="69">
        <f t="shared" si="5"/>
        <v>3</v>
      </c>
      <c r="K27" s="69">
        <f t="shared" si="5"/>
        <v>7</v>
      </c>
      <c r="L27" s="69">
        <f t="shared" si="5"/>
        <v>28</v>
      </c>
      <c r="M27" s="69">
        <f t="shared" si="5"/>
        <v>12</v>
      </c>
      <c r="N27" s="69">
        <f t="shared" si="5"/>
        <v>7</v>
      </c>
      <c r="O27" s="69">
        <f t="shared" si="5"/>
        <v>8</v>
      </c>
      <c r="P27" s="69">
        <f t="shared" si="0"/>
        <v>45</v>
      </c>
      <c r="Q27" s="69">
        <f t="shared" si="1"/>
        <v>29</v>
      </c>
      <c r="R27" s="69">
        <f t="shared" si="2"/>
        <v>74</v>
      </c>
    </row>
    <row r="28" spans="1:18">
      <c r="A28" s="43" t="s">
        <v>168</v>
      </c>
      <c r="B28" s="43" t="s">
        <v>91</v>
      </c>
      <c r="C28" s="43" t="s">
        <v>17</v>
      </c>
      <c r="D28" s="6">
        <v>0</v>
      </c>
      <c r="E28" s="6">
        <v>0</v>
      </c>
      <c r="F28" s="6">
        <v>0</v>
      </c>
      <c r="G28" s="6">
        <v>0</v>
      </c>
      <c r="H28" s="6">
        <v>2</v>
      </c>
      <c r="I28" s="6">
        <v>0</v>
      </c>
      <c r="J28" s="6">
        <v>3</v>
      </c>
      <c r="K28" s="6">
        <v>2</v>
      </c>
      <c r="L28" s="6">
        <v>0</v>
      </c>
      <c r="M28" s="6">
        <v>0</v>
      </c>
      <c r="N28" s="6">
        <v>1</v>
      </c>
      <c r="O28" s="6">
        <v>3</v>
      </c>
      <c r="P28" s="69">
        <f t="shared" si="0"/>
        <v>6</v>
      </c>
      <c r="Q28" s="69">
        <f t="shared" si="1"/>
        <v>5</v>
      </c>
      <c r="R28" s="69">
        <f t="shared" si="2"/>
        <v>11</v>
      </c>
    </row>
    <row r="29" spans="1:18">
      <c r="A29" s="43" t="s">
        <v>169</v>
      </c>
      <c r="B29" s="43" t="s">
        <v>91</v>
      </c>
      <c r="C29" s="43" t="s">
        <v>17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2</v>
      </c>
      <c r="O29" s="6">
        <v>1</v>
      </c>
      <c r="P29" s="69">
        <f t="shared" si="0"/>
        <v>3</v>
      </c>
      <c r="Q29" s="69">
        <f t="shared" si="1"/>
        <v>1</v>
      </c>
      <c r="R29" s="69">
        <f t="shared" si="2"/>
        <v>4</v>
      </c>
    </row>
    <row r="30" spans="1:18">
      <c r="A30" s="128" t="s">
        <v>51</v>
      </c>
      <c r="B30" s="43" t="s">
        <v>79</v>
      </c>
      <c r="C30" s="43" t="s">
        <v>139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26</v>
      </c>
      <c r="K30" s="6">
        <v>4</v>
      </c>
      <c r="L30" s="6">
        <v>13</v>
      </c>
      <c r="M30" s="6">
        <v>2</v>
      </c>
      <c r="N30" s="6">
        <v>2</v>
      </c>
      <c r="O30" s="6">
        <v>4</v>
      </c>
      <c r="P30" s="69">
        <f t="shared" si="0"/>
        <v>42</v>
      </c>
      <c r="Q30" s="69">
        <f t="shared" si="1"/>
        <v>10</v>
      </c>
      <c r="R30" s="69">
        <f t="shared" si="2"/>
        <v>52</v>
      </c>
    </row>
    <row r="31" spans="1:18">
      <c r="A31" s="129"/>
      <c r="B31" s="43" t="s">
        <v>78</v>
      </c>
      <c r="C31" s="43" t="s">
        <v>139</v>
      </c>
      <c r="D31" s="70">
        <v>0</v>
      </c>
      <c r="E31" s="70">
        <v>0</v>
      </c>
      <c r="F31" s="70">
        <v>1</v>
      </c>
      <c r="G31" s="70">
        <v>0</v>
      </c>
      <c r="H31" s="70">
        <v>0</v>
      </c>
      <c r="I31" s="70">
        <v>0</v>
      </c>
      <c r="J31" s="70">
        <v>3</v>
      </c>
      <c r="K31" s="70">
        <v>1</v>
      </c>
      <c r="L31" s="70">
        <v>6</v>
      </c>
      <c r="M31" s="70">
        <v>1</v>
      </c>
      <c r="N31" s="70">
        <v>2</v>
      </c>
      <c r="O31" s="70">
        <v>2</v>
      </c>
      <c r="P31" s="69">
        <f t="shared" si="0"/>
        <v>12</v>
      </c>
      <c r="Q31" s="69">
        <f t="shared" si="1"/>
        <v>4</v>
      </c>
      <c r="R31" s="69">
        <f t="shared" si="2"/>
        <v>16</v>
      </c>
    </row>
    <row r="32" spans="1:18">
      <c r="A32" s="129"/>
      <c r="B32" s="43" t="s">
        <v>80</v>
      </c>
      <c r="C32" s="43" t="s">
        <v>139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2</v>
      </c>
      <c r="K32" s="70">
        <v>1</v>
      </c>
      <c r="L32" s="70">
        <v>5</v>
      </c>
      <c r="M32" s="70">
        <v>0</v>
      </c>
      <c r="N32" s="70">
        <v>1</v>
      </c>
      <c r="O32" s="70">
        <v>1</v>
      </c>
      <c r="P32" s="69">
        <f t="shared" si="0"/>
        <v>8</v>
      </c>
      <c r="Q32" s="69">
        <f t="shared" si="1"/>
        <v>2</v>
      </c>
      <c r="R32" s="69">
        <f t="shared" si="2"/>
        <v>10</v>
      </c>
    </row>
    <row r="33" spans="1:18">
      <c r="A33" s="129"/>
      <c r="B33" s="43" t="s">
        <v>93</v>
      </c>
      <c r="C33" s="43" t="s">
        <v>139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69">
        <f t="shared" si="0"/>
        <v>0</v>
      </c>
      <c r="Q33" s="69">
        <f t="shared" si="1"/>
        <v>0</v>
      </c>
      <c r="R33" s="69">
        <f t="shared" si="2"/>
        <v>0</v>
      </c>
    </row>
    <row r="34" spans="1:18">
      <c r="A34" s="130"/>
      <c r="B34" s="44" t="s">
        <v>27</v>
      </c>
      <c r="C34" s="44" t="s">
        <v>139</v>
      </c>
      <c r="D34" s="69">
        <f>D33+D32+D31+D30</f>
        <v>0</v>
      </c>
      <c r="E34" s="69">
        <f t="shared" ref="E34:O34" si="6">E33+E32+E31+E30</f>
        <v>0</v>
      </c>
      <c r="F34" s="69">
        <f t="shared" si="6"/>
        <v>2</v>
      </c>
      <c r="G34" s="69">
        <f t="shared" si="6"/>
        <v>0</v>
      </c>
      <c r="H34" s="69">
        <f t="shared" si="6"/>
        <v>0</v>
      </c>
      <c r="I34" s="69">
        <f t="shared" si="6"/>
        <v>0</v>
      </c>
      <c r="J34" s="69">
        <f t="shared" si="6"/>
        <v>31</v>
      </c>
      <c r="K34" s="69">
        <f t="shared" si="6"/>
        <v>6</v>
      </c>
      <c r="L34" s="69">
        <f t="shared" si="6"/>
        <v>24</v>
      </c>
      <c r="M34" s="69">
        <f t="shared" si="6"/>
        <v>3</v>
      </c>
      <c r="N34" s="69">
        <f t="shared" si="6"/>
        <v>5</v>
      </c>
      <c r="O34" s="69">
        <f t="shared" si="6"/>
        <v>7</v>
      </c>
      <c r="P34" s="69">
        <f t="shared" si="0"/>
        <v>62</v>
      </c>
      <c r="Q34" s="69">
        <f t="shared" si="1"/>
        <v>16</v>
      </c>
      <c r="R34" s="69">
        <f t="shared" si="2"/>
        <v>78</v>
      </c>
    </row>
    <row r="35" spans="1:18">
      <c r="A35" s="125" t="s">
        <v>172</v>
      </c>
      <c r="B35" s="126"/>
      <c r="C35" s="59" t="s">
        <v>17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2</v>
      </c>
      <c r="O35" s="6">
        <v>2</v>
      </c>
      <c r="P35" s="69">
        <f t="shared" si="0"/>
        <v>2</v>
      </c>
      <c r="Q35" s="69">
        <f t="shared" si="1"/>
        <v>2</v>
      </c>
      <c r="R35" s="69">
        <f t="shared" si="2"/>
        <v>4</v>
      </c>
    </row>
    <row r="36" spans="1:18">
      <c r="A36" s="128" t="s">
        <v>173</v>
      </c>
      <c r="B36" s="43" t="s">
        <v>93</v>
      </c>
      <c r="C36" s="43" t="s">
        <v>18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69">
        <f t="shared" si="0"/>
        <v>0</v>
      </c>
      <c r="Q36" s="69">
        <f t="shared" si="1"/>
        <v>0</v>
      </c>
      <c r="R36" s="69">
        <f t="shared" si="2"/>
        <v>0</v>
      </c>
    </row>
    <row r="37" spans="1:18">
      <c r="A37" s="129"/>
      <c r="B37" s="43" t="s">
        <v>78</v>
      </c>
      <c r="C37" s="43" t="s">
        <v>18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1</v>
      </c>
      <c r="O37" s="70">
        <v>0</v>
      </c>
      <c r="P37" s="69">
        <f t="shared" si="0"/>
        <v>1</v>
      </c>
      <c r="Q37" s="69">
        <f t="shared" si="1"/>
        <v>0</v>
      </c>
      <c r="R37" s="69">
        <f t="shared" si="2"/>
        <v>1</v>
      </c>
    </row>
    <row r="38" spans="1:18">
      <c r="A38" s="129"/>
      <c r="B38" s="43" t="s">
        <v>80</v>
      </c>
      <c r="C38" s="43" t="s">
        <v>18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2</v>
      </c>
      <c r="L38" s="6">
        <v>0</v>
      </c>
      <c r="M38" s="6">
        <v>0</v>
      </c>
      <c r="N38" s="6">
        <v>3</v>
      </c>
      <c r="O38" s="6">
        <v>2</v>
      </c>
      <c r="P38" s="69">
        <f t="shared" si="0"/>
        <v>3</v>
      </c>
      <c r="Q38" s="69">
        <f t="shared" si="1"/>
        <v>4</v>
      </c>
      <c r="R38" s="69">
        <f t="shared" si="2"/>
        <v>7</v>
      </c>
    </row>
    <row r="39" spans="1:18">
      <c r="A39" s="130"/>
      <c r="B39" s="44" t="s">
        <v>56</v>
      </c>
      <c r="C39" s="44" t="s">
        <v>18</v>
      </c>
      <c r="D39" s="69">
        <f>D38+D37+D36</f>
        <v>0</v>
      </c>
      <c r="E39" s="69">
        <f t="shared" ref="E39:O39" si="7">E38+E37+E36</f>
        <v>0</v>
      </c>
      <c r="F39" s="69">
        <f t="shared" si="7"/>
        <v>0</v>
      </c>
      <c r="G39" s="69">
        <f t="shared" si="7"/>
        <v>0</v>
      </c>
      <c r="H39" s="69">
        <f t="shared" si="7"/>
        <v>0</v>
      </c>
      <c r="I39" s="69">
        <f t="shared" si="7"/>
        <v>0</v>
      </c>
      <c r="J39" s="69">
        <f t="shared" si="7"/>
        <v>0</v>
      </c>
      <c r="K39" s="69">
        <f t="shared" si="7"/>
        <v>2</v>
      </c>
      <c r="L39" s="69">
        <f t="shared" si="7"/>
        <v>0</v>
      </c>
      <c r="M39" s="69">
        <f t="shared" si="7"/>
        <v>0</v>
      </c>
      <c r="N39" s="69">
        <f t="shared" si="7"/>
        <v>4</v>
      </c>
      <c r="O39" s="69">
        <f t="shared" si="7"/>
        <v>2</v>
      </c>
      <c r="P39" s="69">
        <f t="shared" si="0"/>
        <v>4</v>
      </c>
      <c r="Q39" s="69">
        <f t="shared" si="1"/>
        <v>4</v>
      </c>
      <c r="R39" s="69">
        <f t="shared" si="2"/>
        <v>8</v>
      </c>
    </row>
    <row r="40" spans="1:18">
      <c r="A40" s="125" t="s">
        <v>39</v>
      </c>
      <c r="B40" s="126"/>
      <c r="C40" s="59" t="s">
        <v>139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6</v>
      </c>
      <c r="K40" s="6">
        <v>2</v>
      </c>
      <c r="L40" s="6">
        <v>0</v>
      </c>
      <c r="M40" s="6">
        <v>0</v>
      </c>
      <c r="N40" s="6">
        <v>3</v>
      </c>
      <c r="O40" s="6">
        <v>0</v>
      </c>
      <c r="P40" s="69">
        <f t="shared" si="0"/>
        <v>9</v>
      </c>
      <c r="Q40" s="69">
        <f t="shared" si="1"/>
        <v>2</v>
      </c>
      <c r="R40" s="69">
        <f t="shared" si="2"/>
        <v>11</v>
      </c>
    </row>
    <row r="41" spans="1:18">
      <c r="A41" s="125" t="s">
        <v>144</v>
      </c>
      <c r="B41" s="126"/>
      <c r="C41" s="68" t="s">
        <v>17</v>
      </c>
      <c r="D41" s="6">
        <v>0</v>
      </c>
      <c r="E41" s="6">
        <v>0</v>
      </c>
      <c r="F41" s="6">
        <v>4</v>
      </c>
      <c r="G41" s="6">
        <v>0</v>
      </c>
      <c r="H41" s="6">
        <v>13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9">
        <f t="shared" si="0"/>
        <v>17</v>
      </c>
      <c r="Q41" s="69">
        <f t="shared" si="1"/>
        <v>0</v>
      </c>
      <c r="R41" s="69">
        <f t="shared" si="2"/>
        <v>17</v>
      </c>
    </row>
    <row r="42" spans="1:18">
      <c r="A42" s="128" t="s">
        <v>47</v>
      </c>
      <c r="B42" s="43" t="s">
        <v>40</v>
      </c>
      <c r="C42" s="43" t="s">
        <v>139</v>
      </c>
      <c r="D42" s="6">
        <v>0</v>
      </c>
      <c r="E42" s="6">
        <v>0</v>
      </c>
      <c r="F42" s="6">
        <v>2</v>
      </c>
      <c r="G42" s="6">
        <v>0</v>
      </c>
      <c r="H42" s="6">
        <v>2</v>
      </c>
      <c r="I42" s="6">
        <v>0</v>
      </c>
      <c r="J42" s="6">
        <v>2</v>
      </c>
      <c r="K42" s="6">
        <v>0</v>
      </c>
      <c r="L42" s="6">
        <v>9</v>
      </c>
      <c r="M42" s="6">
        <v>0</v>
      </c>
      <c r="N42" s="6">
        <v>0</v>
      </c>
      <c r="O42" s="6">
        <v>4</v>
      </c>
      <c r="P42" s="69">
        <f t="shared" si="0"/>
        <v>15</v>
      </c>
      <c r="Q42" s="69">
        <f t="shared" si="1"/>
        <v>4</v>
      </c>
      <c r="R42" s="69">
        <f t="shared" si="2"/>
        <v>19</v>
      </c>
    </row>
    <row r="43" spans="1:18">
      <c r="A43" s="129"/>
      <c r="B43" s="43" t="s">
        <v>94</v>
      </c>
      <c r="C43" s="43" t="s">
        <v>139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3</v>
      </c>
      <c r="L43" s="42">
        <v>0</v>
      </c>
      <c r="M43" s="42">
        <v>10</v>
      </c>
      <c r="N43" s="42">
        <v>0</v>
      </c>
      <c r="O43" s="42">
        <v>0</v>
      </c>
      <c r="P43" s="69">
        <f t="shared" si="0"/>
        <v>0</v>
      </c>
      <c r="Q43" s="69">
        <f t="shared" si="1"/>
        <v>13</v>
      </c>
      <c r="R43" s="69">
        <f t="shared" si="2"/>
        <v>13</v>
      </c>
    </row>
    <row r="44" spans="1:18">
      <c r="A44" s="130"/>
      <c r="B44" s="44" t="s">
        <v>0</v>
      </c>
      <c r="C44" s="44" t="s">
        <v>139</v>
      </c>
      <c r="D44" s="69">
        <f>D43+D42</f>
        <v>0</v>
      </c>
      <c r="E44" s="69">
        <f t="shared" ref="E44:O44" si="8">E43+E42</f>
        <v>0</v>
      </c>
      <c r="F44" s="69">
        <f t="shared" si="8"/>
        <v>2</v>
      </c>
      <c r="G44" s="69">
        <f t="shared" si="8"/>
        <v>0</v>
      </c>
      <c r="H44" s="69">
        <f t="shared" si="8"/>
        <v>2</v>
      </c>
      <c r="I44" s="69">
        <f t="shared" si="8"/>
        <v>0</v>
      </c>
      <c r="J44" s="69">
        <f t="shared" si="8"/>
        <v>2</v>
      </c>
      <c r="K44" s="69">
        <f t="shared" si="8"/>
        <v>3</v>
      </c>
      <c r="L44" s="69">
        <f t="shared" si="8"/>
        <v>9</v>
      </c>
      <c r="M44" s="69">
        <f t="shared" si="8"/>
        <v>10</v>
      </c>
      <c r="N44" s="69">
        <f t="shared" si="8"/>
        <v>0</v>
      </c>
      <c r="O44" s="69">
        <f t="shared" si="8"/>
        <v>4</v>
      </c>
      <c r="P44" s="69">
        <f t="shared" si="0"/>
        <v>15</v>
      </c>
      <c r="Q44" s="69">
        <f t="shared" si="1"/>
        <v>17</v>
      </c>
      <c r="R44" s="69">
        <f t="shared" si="2"/>
        <v>32</v>
      </c>
    </row>
    <row r="45" spans="1:18">
      <c r="A45" s="128" t="s">
        <v>147</v>
      </c>
      <c r="B45" s="43" t="s">
        <v>40</v>
      </c>
      <c r="C45" s="43" t="s">
        <v>17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6">
        <v>1</v>
      </c>
      <c r="J45" s="6">
        <v>0</v>
      </c>
      <c r="K45" s="6">
        <v>2</v>
      </c>
      <c r="L45" s="6">
        <v>1</v>
      </c>
      <c r="M45" s="6">
        <v>0</v>
      </c>
      <c r="N45" s="6">
        <v>3</v>
      </c>
      <c r="O45" s="6">
        <v>0</v>
      </c>
      <c r="P45" s="69">
        <f t="shared" si="0"/>
        <v>5</v>
      </c>
      <c r="Q45" s="69">
        <f t="shared" si="1"/>
        <v>3</v>
      </c>
      <c r="R45" s="69">
        <f t="shared" si="2"/>
        <v>8</v>
      </c>
    </row>
    <row r="46" spans="1:18" ht="55.5">
      <c r="A46" s="129"/>
      <c r="B46" s="43" t="s">
        <v>95</v>
      </c>
      <c r="C46" s="43" t="s">
        <v>17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69">
        <f t="shared" si="0"/>
        <v>0</v>
      </c>
      <c r="Q46" s="69">
        <f t="shared" si="1"/>
        <v>0</v>
      </c>
      <c r="R46" s="69">
        <f t="shared" si="2"/>
        <v>0</v>
      </c>
    </row>
    <row r="47" spans="1:18">
      <c r="A47" s="130"/>
      <c r="B47" s="44" t="s">
        <v>69</v>
      </c>
      <c r="C47" s="44" t="s">
        <v>17</v>
      </c>
      <c r="D47" s="69">
        <f>D46+D45</f>
        <v>0</v>
      </c>
      <c r="E47" s="69">
        <f t="shared" ref="E47:O47" si="9">E46+E45</f>
        <v>0</v>
      </c>
      <c r="F47" s="69">
        <f t="shared" si="9"/>
        <v>0</v>
      </c>
      <c r="G47" s="69">
        <f t="shared" si="9"/>
        <v>0</v>
      </c>
      <c r="H47" s="69">
        <f t="shared" si="9"/>
        <v>1</v>
      </c>
      <c r="I47" s="69">
        <f t="shared" si="9"/>
        <v>1</v>
      </c>
      <c r="J47" s="69">
        <f t="shared" si="9"/>
        <v>0</v>
      </c>
      <c r="K47" s="69">
        <f t="shared" si="9"/>
        <v>2</v>
      </c>
      <c r="L47" s="69">
        <f t="shared" si="9"/>
        <v>1</v>
      </c>
      <c r="M47" s="69">
        <f t="shared" si="9"/>
        <v>0</v>
      </c>
      <c r="N47" s="69">
        <f t="shared" si="9"/>
        <v>3</v>
      </c>
      <c r="O47" s="69">
        <f t="shared" si="9"/>
        <v>0</v>
      </c>
      <c r="P47" s="69">
        <f t="shared" si="0"/>
        <v>5</v>
      </c>
      <c r="Q47" s="69">
        <f t="shared" si="1"/>
        <v>3</v>
      </c>
      <c r="R47" s="69">
        <f t="shared" si="2"/>
        <v>8</v>
      </c>
    </row>
    <row r="48" spans="1:18">
      <c r="A48" s="43" t="s">
        <v>50</v>
      </c>
      <c r="B48" s="43" t="s">
        <v>40</v>
      </c>
      <c r="C48" s="43" t="s">
        <v>18</v>
      </c>
      <c r="D48" s="6">
        <v>0</v>
      </c>
      <c r="E48" s="6">
        <v>0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1</v>
      </c>
      <c r="L48" s="6">
        <v>0</v>
      </c>
      <c r="M48" s="6">
        <v>0</v>
      </c>
      <c r="N48" s="6">
        <v>1</v>
      </c>
      <c r="O48" s="6">
        <v>3</v>
      </c>
      <c r="P48" s="69">
        <f t="shared" si="0"/>
        <v>2</v>
      </c>
      <c r="Q48" s="69">
        <f t="shared" si="1"/>
        <v>4</v>
      </c>
      <c r="R48" s="69">
        <f t="shared" si="2"/>
        <v>6</v>
      </c>
    </row>
    <row r="49" spans="1:18">
      <c r="A49" s="125" t="s">
        <v>125</v>
      </c>
      <c r="B49" s="126"/>
      <c r="C49" s="59" t="s">
        <v>139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3</v>
      </c>
      <c r="M49" s="6">
        <v>0</v>
      </c>
      <c r="N49" s="6">
        <v>1</v>
      </c>
      <c r="O49" s="6">
        <v>1</v>
      </c>
      <c r="P49" s="69">
        <f t="shared" si="0"/>
        <v>4</v>
      </c>
      <c r="Q49" s="69">
        <f t="shared" si="1"/>
        <v>1</v>
      </c>
      <c r="R49" s="69">
        <f t="shared" si="2"/>
        <v>5</v>
      </c>
    </row>
    <row r="50" spans="1:18">
      <c r="A50" s="128" t="s">
        <v>0</v>
      </c>
      <c r="B50" s="44" t="s">
        <v>16</v>
      </c>
      <c r="C50" s="44" t="s">
        <v>139</v>
      </c>
      <c r="D50" s="69">
        <f t="shared" ref="D50:O50" si="10">D49+D44+D40+D34+D27+D21+D20+D17+D16+D9+D8</f>
        <v>39</v>
      </c>
      <c r="E50" s="69">
        <f t="shared" si="10"/>
        <v>2</v>
      </c>
      <c r="F50" s="69">
        <f t="shared" si="10"/>
        <v>29</v>
      </c>
      <c r="G50" s="69">
        <f t="shared" si="10"/>
        <v>1</v>
      </c>
      <c r="H50" s="69">
        <f t="shared" si="10"/>
        <v>30</v>
      </c>
      <c r="I50" s="69">
        <f t="shared" si="10"/>
        <v>3</v>
      </c>
      <c r="J50" s="69">
        <f t="shared" si="10"/>
        <v>58</v>
      </c>
      <c r="K50" s="69">
        <f t="shared" si="10"/>
        <v>25</v>
      </c>
      <c r="L50" s="69">
        <f t="shared" si="10"/>
        <v>83</v>
      </c>
      <c r="M50" s="69">
        <f t="shared" si="10"/>
        <v>34</v>
      </c>
      <c r="N50" s="69">
        <f t="shared" si="10"/>
        <v>34</v>
      </c>
      <c r="O50" s="69">
        <f t="shared" si="10"/>
        <v>54</v>
      </c>
      <c r="P50" s="69">
        <f t="shared" si="0"/>
        <v>273</v>
      </c>
      <c r="Q50" s="69">
        <f t="shared" si="1"/>
        <v>119</v>
      </c>
      <c r="R50" s="69">
        <f t="shared" si="2"/>
        <v>392</v>
      </c>
    </row>
    <row r="51" spans="1:18">
      <c r="A51" s="129"/>
      <c r="B51" s="44" t="s">
        <v>17</v>
      </c>
      <c r="C51" s="44" t="s">
        <v>17</v>
      </c>
      <c r="D51" s="69">
        <f t="shared" ref="D51:O51" si="11">D47+D41+D10+D35+D28+D22+D18</f>
        <v>1</v>
      </c>
      <c r="E51" s="69">
        <f t="shared" si="11"/>
        <v>0</v>
      </c>
      <c r="F51" s="69">
        <f t="shared" si="11"/>
        <v>6</v>
      </c>
      <c r="G51" s="69">
        <f t="shared" si="11"/>
        <v>0</v>
      </c>
      <c r="H51" s="69">
        <f t="shared" si="11"/>
        <v>19</v>
      </c>
      <c r="I51" s="69">
        <f t="shared" si="11"/>
        <v>2</v>
      </c>
      <c r="J51" s="69">
        <f t="shared" si="11"/>
        <v>3</v>
      </c>
      <c r="K51" s="69">
        <f t="shared" si="11"/>
        <v>4</v>
      </c>
      <c r="L51" s="69">
        <f t="shared" si="11"/>
        <v>1</v>
      </c>
      <c r="M51" s="69">
        <f t="shared" si="11"/>
        <v>0</v>
      </c>
      <c r="N51" s="69">
        <f t="shared" si="11"/>
        <v>20</v>
      </c>
      <c r="O51" s="69">
        <f t="shared" si="11"/>
        <v>11</v>
      </c>
      <c r="P51" s="69">
        <f t="shared" si="0"/>
        <v>50</v>
      </c>
      <c r="Q51" s="69">
        <f t="shared" si="1"/>
        <v>17</v>
      </c>
      <c r="R51" s="69">
        <f t="shared" si="2"/>
        <v>67</v>
      </c>
    </row>
    <row r="52" spans="1:18">
      <c r="A52" s="130"/>
      <c r="B52" s="44" t="s">
        <v>18</v>
      </c>
      <c r="C52" s="44" t="s">
        <v>18</v>
      </c>
      <c r="D52" s="69">
        <f t="shared" ref="D52:O52" si="12">D48+D19+D39+D29+D13</f>
        <v>2</v>
      </c>
      <c r="E52" s="69">
        <f t="shared" si="12"/>
        <v>0</v>
      </c>
      <c r="F52" s="69">
        <f t="shared" si="12"/>
        <v>2</v>
      </c>
      <c r="G52" s="69">
        <f t="shared" si="12"/>
        <v>0</v>
      </c>
      <c r="H52" s="69">
        <f t="shared" si="12"/>
        <v>1</v>
      </c>
      <c r="I52" s="69">
        <f t="shared" si="12"/>
        <v>0</v>
      </c>
      <c r="J52" s="69">
        <f t="shared" si="12"/>
        <v>9</v>
      </c>
      <c r="K52" s="69">
        <f t="shared" si="12"/>
        <v>3</v>
      </c>
      <c r="L52" s="69">
        <f t="shared" si="12"/>
        <v>7</v>
      </c>
      <c r="M52" s="69">
        <f t="shared" si="12"/>
        <v>0</v>
      </c>
      <c r="N52" s="69">
        <f t="shared" si="12"/>
        <v>7</v>
      </c>
      <c r="O52" s="69">
        <f t="shared" si="12"/>
        <v>13</v>
      </c>
      <c r="P52" s="69">
        <f t="shared" si="0"/>
        <v>28</v>
      </c>
      <c r="Q52" s="69">
        <f t="shared" si="1"/>
        <v>16</v>
      </c>
      <c r="R52" s="69">
        <f t="shared" si="2"/>
        <v>44</v>
      </c>
    </row>
    <row r="53" spans="1:18">
      <c r="A53" s="116" t="s">
        <v>96</v>
      </c>
      <c r="B53" s="117"/>
      <c r="C53" s="56"/>
      <c r="D53" s="69">
        <f>D52+D51+D50</f>
        <v>42</v>
      </c>
      <c r="E53" s="69">
        <f t="shared" ref="E53:O53" si="13">E52+E51+E50</f>
        <v>2</v>
      </c>
      <c r="F53" s="69">
        <f t="shared" si="13"/>
        <v>37</v>
      </c>
      <c r="G53" s="69">
        <f t="shared" si="13"/>
        <v>1</v>
      </c>
      <c r="H53" s="69">
        <f t="shared" si="13"/>
        <v>50</v>
      </c>
      <c r="I53" s="69">
        <f t="shared" si="13"/>
        <v>5</v>
      </c>
      <c r="J53" s="69">
        <f t="shared" si="13"/>
        <v>70</v>
      </c>
      <c r="K53" s="69">
        <f t="shared" si="13"/>
        <v>32</v>
      </c>
      <c r="L53" s="69">
        <f t="shared" si="13"/>
        <v>91</v>
      </c>
      <c r="M53" s="69">
        <f t="shared" si="13"/>
        <v>34</v>
      </c>
      <c r="N53" s="69">
        <f t="shared" si="13"/>
        <v>61</v>
      </c>
      <c r="O53" s="69">
        <f t="shared" si="13"/>
        <v>78</v>
      </c>
      <c r="P53" s="69">
        <f t="shared" si="0"/>
        <v>351</v>
      </c>
      <c r="Q53" s="69">
        <f t="shared" si="1"/>
        <v>152</v>
      </c>
      <c r="R53" s="69">
        <f t="shared" si="2"/>
        <v>503</v>
      </c>
    </row>
    <row r="60" spans="1:18">
      <c r="A60" s="120" t="s">
        <v>130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8">
      <c r="A61" s="122" t="s">
        <v>60</v>
      </c>
      <c r="B61" s="122" t="s">
        <v>138</v>
      </c>
      <c r="C61" s="123" t="s">
        <v>63</v>
      </c>
      <c r="D61" s="127"/>
      <c r="E61" s="124"/>
      <c r="F61" s="123" t="s">
        <v>136</v>
      </c>
      <c r="G61" s="127"/>
      <c r="H61" s="124"/>
      <c r="I61" s="123" t="s">
        <v>126</v>
      </c>
      <c r="J61" s="127"/>
      <c r="K61" s="124"/>
    </row>
    <row r="62" spans="1:18">
      <c r="A62" s="122"/>
      <c r="B62" s="122"/>
      <c r="C62" s="60" t="s">
        <v>1</v>
      </c>
      <c r="D62" s="60" t="s">
        <v>2</v>
      </c>
      <c r="E62" s="60" t="s">
        <v>0</v>
      </c>
      <c r="F62" s="60" t="s">
        <v>1</v>
      </c>
      <c r="G62" s="60" t="s">
        <v>2</v>
      </c>
      <c r="H62" s="60" t="s">
        <v>0</v>
      </c>
      <c r="I62" s="60" t="s">
        <v>1</v>
      </c>
      <c r="J62" s="60" t="s">
        <v>2</v>
      </c>
      <c r="K62" s="60" t="s">
        <v>0</v>
      </c>
    </row>
    <row r="63" spans="1:18" ht="55.5">
      <c r="A63" s="6" t="s">
        <v>121</v>
      </c>
      <c r="B63" s="43" t="s">
        <v>139</v>
      </c>
      <c r="C63" s="6">
        <v>4</v>
      </c>
      <c r="D63" s="6">
        <v>0</v>
      </c>
      <c r="E63" s="60">
        <f>D63+C63</f>
        <v>4</v>
      </c>
      <c r="F63" s="42">
        <v>0</v>
      </c>
      <c r="G63" s="42">
        <v>0</v>
      </c>
      <c r="H63" s="60">
        <f>G63+F63</f>
        <v>0</v>
      </c>
      <c r="I63" s="42">
        <v>0</v>
      </c>
      <c r="J63" s="42">
        <v>0</v>
      </c>
      <c r="K63" s="60">
        <f>J63+I63</f>
        <v>0</v>
      </c>
    </row>
    <row r="64" spans="1:18" ht="55.5">
      <c r="A64" s="71" t="s">
        <v>122</v>
      </c>
      <c r="B64" s="43" t="s">
        <v>139</v>
      </c>
      <c r="C64" s="6">
        <v>7</v>
      </c>
      <c r="D64" s="6">
        <v>0</v>
      </c>
      <c r="E64" s="60">
        <f t="shared" ref="E64:E87" si="14">D64+C64</f>
        <v>7</v>
      </c>
      <c r="F64" s="42">
        <v>0</v>
      </c>
      <c r="G64" s="42">
        <v>0</v>
      </c>
      <c r="H64" s="60">
        <f t="shared" ref="H64:H87" si="15">G64+F64</f>
        <v>0</v>
      </c>
      <c r="I64" s="42">
        <v>0</v>
      </c>
      <c r="J64" s="42">
        <v>0</v>
      </c>
      <c r="K64" s="60">
        <f t="shared" ref="K64:K87" si="16">J64+I64</f>
        <v>0</v>
      </c>
    </row>
    <row r="65" spans="1:11" ht="55.5">
      <c r="A65" s="6" t="s">
        <v>123</v>
      </c>
      <c r="B65" s="43" t="s">
        <v>139</v>
      </c>
      <c r="C65" s="6">
        <v>10</v>
      </c>
      <c r="D65" s="6">
        <v>7</v>
      </c>
      <c r="E65" s="60">
        <f t="shared" si="14"/>
        <v>17</v>
      </c>
      <c r="F65" s="42">
        <v>1</v>
      </c>
      <c r="G65" s="42">
        <v>2</v>
      </c>
      <c r="H65" s="60">
        <f t="shared" si="15"/>
        <v>3</v>
      </c>
      <c r="I65" s="42">
        <v>2</v>
      </c>
      <c r="J65" s="42">
        <v>0</v>
      </c>
      <c r="K65" s="60">
        <f t="shared" si="16"/>
        <v>2</v>
      </c>
    </row>
    <row r="66" spans="1:11" ht="55.5">
      <c r="A66" s="6" t="s">
        <v>47</v>
      </c>
      <c r="B66" s="43" t="s">
        <v>139</v>
      </c>
      <c r="C66" s="6">
        <v>9</v>
      </c>
      <c r="D66" s="6">
        <v>10</v>
      </c>
      <c r="E66" s="60">
        <f t="shared" si="14"/>
        <v>19</v>
      </c>
      <c r="F66" s="42">
        <v>1</v>
      </c>
      <c r="G66" s="42">
        <v>0</v>
      </c>
      <c r="H66" s="60">
        <f t="shared" si="15"/>
        <v>1</v>
      </c>
      <c r="I66" s="42">
        <v>0</v>
      </c>
      <c r="J66" s="42">
        <v>0</v>
      </c>
      <c r="K66" s="60">
        <f t="shared" si="16"/>
        <v>0</v>
      </c>
    </row>
    <row r="67" spans="1:11" ht="55.5">
      <c r="A67" s="6" t="s">
        <v>39</v>
      </c>
      <c r="B67" s="43" t="s">
        <v>139</v>
      </c>
      <c r="C67" s="6">
        <v>0</v>
      </c>
      <c r="D67" s="6">
        <v>0</v>
      </c>
      <c r="E67" s="60">
        <f t="shared" si="14"/>
        <v>0</v>
      </c>
      <c r="F67" s="42">
        <v>0</v>
      </c>
      <c r="G67" s="42">
        <v>0</v>
      </c>
      <c r="H67" s="60">
        <f t="shared" si="15"/>
        <v>0</v>
      </c>
      <c r="I67" s="42">
        <v>0</v>
      </c>
      <c r="J67" s="42">
        <v>0</v>
      </c>
      <c r="K67" s="60">
        <f t="shared" si="16"/>
        <v>0</v>
      </c>
    </row>
    <row r="68" spans="1:11" ht="55.5">
      <c r="A68" s="6" t="s">
        <v>29</v>
      </c>
      <c r="B68" s="43" t="s">
        <v>139</v>
      </c>
      <c r="C68" s="6">
        <v>4</v>
      </c>
      <c r="D68" s="6">
        <v>1</v>
      </c>
      <c r="E68" s="60">
        <f t="shared" si="14"/>
        <v>5</v>
      </c>
      <c r="F68" s="42">
        <v>0</v>
      </c>
      <c r="G68" s="42">
        <v>0</v>
      </c>
      <c r="H68" s="60">
        <f t="shared" si="15"/>
        <v>0</v>
      </c>
      <c r="I68" s="42">
        <v>0</v>
      </c>
      <c r="J68" s="42">
        <v>0</v>
      </c>
      <c r="K68" s="60">
        <f t="shared" si="16"/>
        <v>0</v>
      </c>
    </row>
    <row r="69" spans="1:11" ht="55.5">
      <c r="A69" s="6" t="s">
        <v>51</v>
      </c>
      <c r="B69" s="43" t="s">
        <v>139</v>
      </c>
      <c r="C69" s="6">
        <v>24</v>
      </c>
      <c r="D69" s="6">
        <v>3</v>
      </c>
      <c r="E69" s="60">
        <f t="shared" si="14"/>
        <v>27</v>
      </c>
      <c r="F69" s="42">
        <v>0</v>
      </c>
      <c r="G69" s="42">
        <v>0</v>
      </c>
      <c r="H69" s="60">
        <f t="shared" si="15"/>
        <v>0</v>
      </c>
      <c r="I69" s="42">
        <v>0</v>
      </c>
      <c r="J69" s="42">
        <v>0</v>
      </c>
      <c r="K69" s="60">
        <f t="shared" si="16"/>
        <v>0</v>
      </c>
    </row>
    <row r="70" spans="1:11" ht="55.5">
      <c r="A70" s="6" t="s">
        <v>124</v>
      </c>
      <c r="B70" s="43" t="s">
        <v>139</v>
      </c>
      <c r="C70" s="6">
        <v>28</v>
      </c>
      <c r="D70" s="6">
        <v>12</v>
      </c>
      <c r="E70" s="60">
        <f t="shared" si="14"/>
        <v>40</v>
      </c>
      <c r="F70" s="42">
        <v>0</v>
      </c>
      <c r="G70" s="42">
        <v>0</v>
      </c>
      <c r="H70" s="60">
        <f t="shared" si="15"/>
        <v>0</v>
      </c>
      <c r="I70" s="42">
        <v>0</v>
      </c>
      <c r="J70" s="42">
        <v>0</v>
      </c>
      <c r="K70" s="60">
        <f t="shared" si="16"/>
        <v>0</v>
      </c>
    </row>
    <row r="71" spans="1:11" ht="55.5">
      <c r="A71" s="6" t="s">
        <v>174</v>
      </c>
      <c r="B71" s="43" t="s">
        <v>139</v>
      </c>
      <c r="C71" s="6">
        <v>0</v>
      </c>
      <c r="D71" s="6">
        <v>0</v>
      </c>
      <c r="E71" s="60">
        <f t="shared" si="14"/>
        <v>0</v>
      </c>
      <c r="F71" s="42">
        <v>0</v>
      </c>
      <c r="G71" s="42">
        <v>0</v>
      </c>
      <c r="H71" s="60">
        <f t="shared" si="15"/>
        <v>0</v>
      </c>
      <c r="I71" s="42">
        <v>0</v>
      </c>
      <c r="J71" s="42">
        <v>0</v>
      </c>
      <c r="K71" s="60">
        <f t="shared" si="16"/>
        <v>0</v>
      </c>
    </row>
    <row r="72" spans="1:11" ht="55.5">
      <c r="A72" s="6" t="s">
        <v>125</v>
      </c>
      <c r="B72" s="43" t="s">
        <v>139</v>
      </c>
      <c r="C72" s="6">
        <v>3</v>
      </c>
      <c r="D72" s="6">
        <v>0</v>
      </c>
      <c r="E72" s="60">
        <f t="shared" si="14"/>
        <v>3</v>
      </c>
      <c r="F72" s="42">
        <v>0</v>
      </c>
      <c r="G72" s="42">
        <v>0</v>
      </c>
      <c r="H72" s="60">
        <f t="shared" si="15"/>
        <v>0</v>
      </c>
      <c r="I72" s="42">
        <v>0</v>
      </c>
      <c r="J72" s="42">
        <v>0</v>
      </c>
      <c r="K72" s="60">
        <f t="shared" si="16"/>
        <v>0</v>
      </c>
    </row>
    <row r="73" spans="1:11" ht="55.5">
      <c r="A73" s="6" t="s">
        <v>175</v>
      </c>
      <c r="B73" s="43" t="s">
        <v>139</v>
      </c>
      <c r="C73" s="6">
        <v>0</v>
      </c>
      <c r="D73" s="6">
        <v>0</v>
      </c>
      <c r="E73" s="60">
        <f t="shared" si="14"/>
        <v>0</v>
      </c>
      <c r="F73" s="42">
        <v>0</v>
      </c>
      <c r="G73" s="42">
        <v>0</v>
      </c>
      <c r="H73" s="60">
        <f t="shared" si="15"/>
        <v>0</v>
      </c>
      <c r="I73" s="42">
        <v>0</v>
      </c>
      <c r="J73" s="42">
        <v>0</v>
      </c>
      <c r="K73" s="60">
        <f t="shared" si="16"/>
        <v>0</v>
      </c>
    </row>
    <row r="74" spans="1:11" ht="55.5">
      <c r="A74" s="6" t="s">
        <v>39</v>
      </c>
      <c r="B74" s="43" t="s">
        <v>17</v>
      </c>
      <c r="C74" s="6">
        <v>0</v>
      </c>
      <c r="D74" s="6">
        <v>0</v>
      </c>
      <c r="E74" s="60">
        <f t="shared" si="14"/>
        <v>0</v>
      </c>
      <c r="F74" s="42">
        <v>0</v>
      </c>
      <c r="G74" s="42">
        <v>0</v>
      </c>
      <c r="H74" s="60">
        <f t="shared" si="15"/>
        <v>0</v>
      </c>
      <c r="I74" s="42">
        <v>0</v>
      </c>
      <c r="J74" s="42">
        <v>0</v>
      </c>
      <c r="K74" s="60">
        <f t="shared" si="16"/>
        <v>0</v>
      </c>
    </row>
    <row r="75" spans="1:11" ht="55.5">
      <c r="A75" s="6" t="s">
        <v>47</v>
      </c>
      <c r="B75" s="43" t="s">
        <v>17</v>
      </c>
      <c r="C75" s="6">
        <v>1</v>
      </c>
      <c r="D75" s="6">
        <v>0</v>
      </c>
      <c r="E75" s="60">
        <f t="shared" si="14"/>
        <v>1</v>
      </c>
      <c r="F75" s="42">
        <v>1</v>
      </c>
      <c r="G75" s="42">
        <v>0</v>
      </c>
      <c r="H75" s="60">
        <f t="shared" si="15"/>
        <v>1</v>
      </c>
      <c r="I75" s="42">
        <v>0</v>
      </c>
      <c r="J75" s="42">
        <v>0</v>
      </c>
      <c r="K75" s="60">
        <f t="shared" si="16"/>
        <v>0</v>
      </c>
    </row>
    <row r="76" spans="1:11" ht="55.5">
      <c r="A76" s="6" t="s">
        <v>124</v>
      </c>
      <c r="B76" s="43" t="s">
        <v>17</v>
      </c>
      <c r="C76" s="6">
        <v>3</v>
      </c>
      <c r="D76" s="6">
        <v>0</v>
      </c>
      <c r="E76" s="60">
        <f t="shared" si="14"/>
        <v>3</v>
      </c>
      <c r="F76" s="42">
        <v>0</v>
      </c>
      <c r="G76" s="42">
        <v>0</v>
      </c>
      <c r="H76" s="60">
        <f t="shared" si="15"/>
        <v>0</v>
      </c>
      <c r="I76" s="42">
        <v>0</v>
      </c>
      <c r="J76" s="42">
        <v>0</v>
      </c>
      <c r="K76" s="60">
        <f t="shared" si="16"/>
        <v>0</v>
      </c>
    </row>
    <row r="77" spans="1:11" ht="55.5">
      <c r="A77" s="6" t="s">
        <v>51</v>
      </c>
      <c r="B77" s="43" t="s">
        <v>17</v>
      </c>
      <c r="C77" s="6">
        <v>0</v>
      </c>
      <c r="D77" s="6">
        <v>0</v>
      </c>
      <c r="E77" s="60">
        <f t="shared" si="14"/>
        <v>0</v>
      </c>
      <c r="F77" s="42">
        <v>0</v>
      </c>
      <c r="G77" s="42">
        <v>0</v>
      </c>
      <c r="H77" s="60">
        <f t="shared" si="15"/>
        <v>0</v>
      </c>
      <c r="I77" s="42">
        <v>0</v>
      </c>
      <c r="J77" s="42">
        <v>0</v>
      </c>
      <c r="K77" s="60">
        <f t="shared" si="16"/>
        <v>0</v>
      </c>
    </row>
    <row r="78" spans="1:11" ht="55.5">
      <c r="A78" s="6" t="s">
        <v>176</v>
      </c>
      <c r="B78" s="43" t="s">
        <v>17</v>
      </c>
      <c r="C78" s="6">
        <v>0</v>
      </c>
      <c r="D78" s="6">
        <v>0</v>
      </c>
      <c r="E78" s="60">
        <f t="shared" si="14"/>
        <v>0</v>
      </c>
      <c r="F78" s="42">
        <v>0</v>
      </c>
      <c r="G78" s="42">
        <v>0</v>
      </c>
      <c r="H78" s="60">
        <f t="shared" si="15"/>
        <v>0</v>
      </c>
      <c r="I78" s="42">
        <v>0</v>
      </c>
      <c r="J78" s="42">
        <v>0</v>
      </c>
      <c r="K78" s="60">
        <f t="shared" si="16"/>
        <v>0</v>
      </c>
    </row>
    <row r="79" spans="1:11">
      <c r="A79" s="6" t="s">
        <v>29</v>
      </c>
      <c r="B79" s="43" t="s">
        <v>17</v>
      </c>
      <c r="C79" s="6">
        <v>0</v>
      </c>
      <c r="D79" s="6">
        <v>0</v>
      </c>
      <c r="E79" s="60">
        <f t="shared" si="14"/>
        <v>0</v>
      </c>
      <c r="F79" s="42">
        <v>0</v>
      </c>
      <c r="G79" s="42">
        <v>0</v>
      </c>
      <c r="H79" s="60">
        <f t="shared" si="15"/>
        <v>0</v>
      </c>
      <c r="I79" s="42">
        <v>0</v>
      </c>
      <c r="J79" s="42">
        <v>0</v>
      </c>
      <c r="K79" s="60">
        <f t="shared" si="16"/>
        <v>0</v>
      </c>
    </row>
    <row r="80" spans="1:11">
      <c r="A80" s="6" t="s">
        <v>123</v>
      </c>
      <c r="B80" s="43" t="s">
        <v>17</v>
      </c>
      <c r="C80" s="6">
        <v>0</v>
      </c>
      <c r="D80" s="6">
        <v>0</v>
      </c>
      <c r="E80" s="60">
        <f t="shared" si="14"/>
        <v>0</v>
      </c>
      <c r="F80" s="42">
        <v>0</v>
      </c>
      <c r="G80" s="42">
        <v>0</v>
      </c>
      <c r="H80" s="60">
        <f t="shared" si="15"/>
        <v>0</v>
      </c>
      <c r="I80" s="42">
        <v>0</v>
      </c>
      <c r="J80" s="42">
        <v>0</v>
      </c>
      <c r="K80" s="60">
        <f t="shared" si="16"/>
        <v>0</v>
      </c>
    </row>
    <row r="81" spans="1:11">
      <c r="A81" s="6" t="s">
        <v>177</v>
      </c>
      <c r="B81" s="43" t="s">
        <v>18</v>
      </c>
      <c r="C81" s="6">
        <v>0</v>
      </c>
      <c r="D81" s="6">
        <v>0</v>
      </c>
      <c r="E81" s="60">
        <f t="shared" si="14"/>
        <v>0</v>
      </c>
      <c r="F81" s="42">
        <v>0</v>
      </c>
      <c r="G81" s="42">
        <v>0</v>
      </c>
      <c r="H81" s="60">
        <f t="shared" si="15"/>
        <v>0</v>
      </c>
      <c r="I81" s="42">
        <v>0</v>
      </c>
      <c r="J81" s="42">
        <v>0</v>
      </c>
      <c r="K81" s="60">
        <f t="shared" si="16"/>
        <v>0</v>
      </c>
    </row>
    <row r="82" spans="1:11">
      <c r="A82" s="6" t="s">
        <v>178</v>
      </c>
      <c r="B82" s="43" t="s">
        <v>18</v>
      </c>
      <c r="C82" s="6">
        <v>0</v>
      </c>
      <c r="D82" s="6">
        <v>0</v>
      </c>
      <c r="E82" s="60">
        <f t="shared" si="14"/>
        <v>0</v>
      </c>
      <c r="F82" s="42">
        <v>0</v>
      </c>
      <c r="G82" s="42">
        <v>0</v>
      </c>
      <c r="H82" s="60">
        <f t="shared" si="15"/>
        <v>0</v>
      </c>
      <c r="I82" s="42">
        <v>0</v>
      </c>
      <c r="J82" s="42">
        <v>0</v>
      </c>
      <c r="K82" s="60">
        <f t="shared" si="16"/>
        <v>0</v>
      </c>
    </row>
    <row r="83" spans="1:11">
      <c r="A83" s="6" t="s">
        <v>179</v>
      </c>
      <c r="B83" s="43" t="s">
        <v>18</v>
      </c>
      <c r="C83" s="6">
        <v>3</v>
      </c>
      <c r="D83" s="6">
        <v>2</v>
      </c>
      <c r="E83" s="60">
        <f t="shared" si="14"/>
        <v>5</v>
      </c>
      <c r="F83" s="42">
        <v>1</v>
      </c>
      <c r="G83" s="42">
        <v>1</v>
      </c>
      <c r="H83" s="60">
        <f t="shared" si="15"/>
        <v>2</v>
      </c>
      <c r="I83" s="42">
        <v>0</v>
      </c>
      <c r="J83" s="42">
        <v>0</v>
      </c>
      <c r="K83" s="60">
        <f t="shared" si="16"/>
        <v>0</v>
      </c>
    </row>
    <row r="84" spans="1:11">
      <c r="A84" s="6" t="s">
        <v>51</v>
      </c>
      <c r="B84" s="43" t="s">
        <v>18</v>
      </c>
      <c r="C84" s="6">
        <v>1</v>
      </c>
      <c r="D84" s="6">
        <v>0</v>
      </c>
      <c r="E84" s="60">
        <f t="shared" si="14"/>
        <v>1</v>
      </c>
      <c r="F84" s="42">
        <v>0</v>
      </c>
      <c r="G84" s="42">
        <v>0</v>
      </c>
      <c r="H84" s="60">
        <f t="shared" si="15"/>
        <v>0</v>
      </c>
      <c r="I84" s="42">
        <v>0</v>
      </c>
      <c r="J84" s="42">
        <v>0</v>
      </c>
      <c r="K84" s="60">
        <f t="shared" si="16"/>
        <v>0</v>
      </c>
    </row>
    <row r="85" spans="1:11">
      <c r="A85" s="6" t="s">
        <v>180</v>
      </c>
      <c r="B85" s="43" t="s">
        <v>18</v>
      </c>
      <c r="C85" s="6">
        <v>2</v>
      </c>
      <c r="D85" s="6">
        <v>1</v>
      </c>
      <c r="E85" s="60">
        <f t="shared" si="14"/>
        <v>3</v>
      </c>
      <c r="F85" s="42">
        <v>1</v>
      </c>
      <c r="G85" s="42">
        <v>1</v>
      </c>
      <c r="H85" s="60">
        <f t="shared" si="15"/>
        <v>2</v>
      </c>
      <c r="I85" s="42">
        <v>0</v>
      </c>
      <c r="J85" s="42">
        <v>0</v>
      </c>
      <c r="K85" s="60">
        <f t="shared" si="16"/>
        <v>0</v>
      </c>
    </row>
    <row r="86" spans="1:11">
      <c r="A86" s="6" t="s">
        <v>124</v>
      </c>
      <c r="B86" s="43" t="s">
        <v>18</v>
      </c>
      <c r="C86" s="6">
        <v>1</v>
      </c>
      <c r="D86" s="6">
        <v>1</v>
      </c>
      <c r="E86" s="60">
        <f t="shared" si="14"/>
        <v>2</v>
      </c>
      <c r="F86" s="42">
        <v>0</v>
      </c>
      <c r="G86" s="42">
        <v>0</v>
      </c>
      <c r="H86" s="60">
        <f t="shared" si="15"/>
        <v>0</v>
      </c>
      <c r="I86" s="42">
        <v>0</v>
      </c>
      <c r="J86" s="42">
        <v>0</v>
      </c>
      <c r="K86" s="60">
        <f t="shared" si="16"/>
        <v>0</v>
      </c>
    </row>
    <row r="87" spans="1:11">
      <c r="A87" s="123" t="s">
        <v>0</v>
      </c>
      <c r="B87" s="124"/>
      <c r="C87" s="60">
        <f>SUM(C63:C86)</f>
        <v>100</v>
      </c>
      <c r="D87" s="60">
        <f>SUM(D63:D86)</f>
        <v>37</v>
      </c>
      <c r="E87" s="60">
        <f t="shared" si="14"/>
        <v>137</v>
      </c>
      <c r="F87" s="60">
        <f>SUM(F63:F86)</f>
        <v>5</v>
      </c>
      <c r="G87" s="60">
        <f>SUM(G63:G86)</f>
        <v>4</v>
      </c>
      <c r="H87" s="60">
        <f t="shared" si="15"/>
        <v>9</v>
      </c>
      <c r="I87" s="60">
        <f>SUM(I63:I86)</f>
        <v>2</v>
      </c>
      <c r="J87" s="60">
        <f>SUM(J63:J86)</f>
        <v>0</v>
      </c>
      <c r="K87" s="60">
        <f t="shared" si="16"/>
        <v>2</v>
      </c>
    </row>
  </sheetData>
  <mergeCells count="39">
    <mergeCell ref="A5:R5"/>
    <mergeCell ref="D6:E6"/>
    <mergeCell ref="F6:G6"/>
    <mergeCell ref="H6:I6"/>
    <mergeCell ref="L6:M6"/>
    <mergeCell ref="J6:K6"/>
    <mergeCell ref="N6:O6"/>
    <mergeCell ref="P6:R6"/>
    <mergeCell ref="A6:B7"/>
    <mergeCell ref="C6:C7"/>
    <mergeCell ref="A10:B10"/>
    <mergeCell ref="A19:B19"/>
    <mergeCell ref="C61:E61"/>
    <mergeCell ref="A8:B8"/>
    <mergeCell ref="A9:B9"/>
    <mergeCell ref="A17:B17"/>
    <mergeCell ref="A11:A13"/>
    <mergeCell ref="A14:A16"/>
    <mergeCell ref="A18:B18"/>
    <mergeCell ref="A20:B20"/>
    <mergeCell ref="A21:B21"/>
    <mergeCell ref="A22:B22"/>
    <mergeCell ref="A40:B40"/>
    <mergeCell ref="A36:A39"/>
    <mergeCell ref="A23:A27"/>
    <mergeCell ref="A30:A34"/>
    <mergeCell ref="B61:B62"/>
    <mergeCell ref="A87:B87"/>
    <mergeCell ref="A49:B49"/>
    <mergeCell ref="A53:B53"/>
    <mergeCell ref="A35:B35"/>
    <mergeCell ref="A60:K60"/>
    <mergeCell ref="A61:A62"/>
    <mergeCell ref="F61:H61"/>
    <mergeCell ref="I61:K61"/>
    <mergeCell ref="A41:B41"/>
    <mergeCell ref="A50:A52"/>
    <mergeCell ref="A42:A44"/>
    <mergeCell ref="A45:A4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م1 جنسية </vt:lpstr>
      <vt:lpstr>م1 محافظات</vt:lpstr>
      <vt:lpstr>دراسات جنسية </vt:lpstr>
      <vt:lpstr>دراسات محافظة </vt:lpstr>
      <vt:lpstr>التعليم المفتوح </vt:lpstr>
      <vt:lpstr>معاهد جنسية</vt:lpstr>
      <vt:lpstr>معاهد محافظات</vt:lpstr>
      <vt:lpstr>هيئة + موفدين</vt:lpstr>
      <vt:lpstr>'دراسات محافظة '!Print_Area</vt:lpstr>
      <vt:lpstr>'م1 محافظات'!Print_Area</vt:lpstr>
      <vt:lpstr>'دراسات محافظة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2013-11-30T05:50:30Z</dcterms:modified>
</cp:coreProperties>
</file>